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-flsv12w\茨城職業能力開発促進センター\茨城職業能力開発促進センター共有\9999_一時利用フォルダ\石塚、稲葉\オープンコース\重谷課長連携\HP\"/>
    </mc:Choice>
  </mc:AlternateContent>
  <xr:revisionPtr revIDLastSave="0" documentId="13_ncr:1_{DFD9D9B9-FA28-40B8-A955-A9E3B0C98523}" xr6:coauthVersionLast="47" xr6:coauthVersionMax="47" xr10:uidLastSave="{00000000-0000-0000-0000-000000000000}"/>
  <bookViews>
    <workbookView xWindow="-120" yWindow="-120" windowWidth="29040" windowHeight="15840" activeTab="1" xr2:uid="{915D9D1E-CFDA-4D2B-AD68-F16D75158B00}"/>
  </bookViews>
  <sheets>
    <sheet name="記入例" sheetId="4" r:id="rId1"/>
    <sheet name="受講申込書 " sheetId="2" r:id="rId2"/>
    <sheet name="コースリスト" sheetId="3" state="hidden" r:id="rId3"/>
  </sheets>
  <definedNames>
    <definedName name="_xlnm.Print_Area" localSheetId="0">記入例!$A$1:$T$47</definedName>
    <definedName name="_xlnm.Print_Area" localSheetId="1">'受講申込書 '!$A$1:$T$47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" i="2" l="1"/>
  <c r="N4" i="2"/>
  <c r="C4" i="2"/>
  <c r="U44" i="4"/>
  <c r="U36" i="4"/>
  <c r="U23" i="4"/>
  <c r="U2" i="4"/>
  <c r="U36" i="2"/>
  <c r="U23" i="2"/>
  <c r="U44" i="2"/>
  <c r="K28" i="2"/>
  <c r="D28" i="2"/>
  <c r="K24" i="2"/>
  <c r="D24" i="2"/>
  <c r="K47" i="2"/>
  <c r="N44" i="2"/>
  <c r="E44" i="2"/>
  <c r="G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作業者</author>
  </authors>
  <commentList>
    <comment ref="C3" authorId="0" shapeId="0" xr:uid="{8C2490B1-5106-45A6-8430-690D6ECD6638}">
      <text>
        <r>
          <rPr>
            <sz val="10"/>
            <color indexed="10"/>
            <rFont val="MS P ゴシック"/>
            <family val="3"/>
            <charset val="128"/>
          </rPr>
          <t>プルダウンリストから選択してください</t>
        </r>
      </text>
    </comment>
    <comment ref="A12" authorId="0" shapeId="0" xr:uid="{2A737AA2-5332-4F47-B7AD-40E148F475FE}">
      <text>
        <r>
          <rPr>
            <sz val="7"/>
            <color indexed="10"/>
            <rFont val="MS P ゴシック"/>
            <family val="3"/>
            <charset val="128"/>
          </rPr>
          <t>プルダウンリスト
から選択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作業者</author>
  </authors>
  <commentList>
    <comment ref="C3" authorId="0" shapeId="0" xr:uid="{1E5C603A-C1BC-410B-86EE-9CDA62948BE8}">
      <text>
        <r>
          <rPr>
            <sz val="10"/>
            <color indexed="10"/>
            <rFont val="MS P ゴシック"/>
            <family val="3"/>
            <charset val="128"/>
          </rPr>
          <t>プルダウンリストから選択してください</t>
        </r>
      </text>
    </comment>
    <comment ref="A12" authorId="0" shapeId="0" xr:uid="{83CC59DF-F076-4407-A56F-1DB37DAC2E45}">
      <text>
        <r>
          <rPr>
            <sz val="7"/>
            <color indexed="10"/>
            <rFont val="MS P ゴシック"/>
            <family val="3"/>
            <charset val="128"/>
          </rPr>
          <t>プルダウンリスト
から選択</t>
        </r>
      </text>
    </comment>
  </commentList>
</comments>
</file>

<file path=xl/sharedStrings.xml><?xml version="1.0" encoding="utf-8"?>
<sst xmlns="http://schemas.openxmlformats.org/spreadsheetml/2006/main" count="191" uniqueCount="112">
  <si>
    <t>ポリテクセンター茨城　担当　行き</t>
    <rPh sb="8" eb="10">
      <t>イバラキ</t>
    </rPh>
    <rPh sb="11" eb="13">
      <t>タントウ</t>
    </rPh>
    <rPh sb="14" eb="15">
      <t>イ</t>
    </rPh>
    <phoneticPr fontId="1"/>
  </si>
  <si>
    <t>コース名</t>
    <rPh sb="3" eb="4">
      <t>メイ</t>
    </rPh>
    <phoneticPr fontId="1"/>
  </si>
  <si>
    <t>受講者氏名</t>
  </si>
  <si>
    <t>ふりがな</t>
  </si>
  <si>
    <t>生年月日</t>
  </si>
  <si>
    <t>就業状況</t>
  </si>
  <si>
    <t xml:space="preserve"> 申込担当者</t>
    <phoneticPr fontId="1"/>
  </si>
  <si>
    <t>法人番号</t>
    <rPh sb="0" eb="2">
      <t>ホウジン</t>
    </rPh>
    <rPh sb="2" eb="4">
      <t>バンゴウ</t>
    </rPh>
    <phoneticPr fontId="1"/>
  </si>
  <si>
    <t>連絡先</t>
    <phoneticPr fontId="1"/>
  </si>
  <si>
    <t>部署等</t>
    <phoneticPr fontId="1"/>
  </si>
  <si>
    <t>氏名</t>
    <phoneticPr fontId="1"/>
  </si>
  <si>
    <t>TEL</t>
    <phoneticPr fontId="1"/>
  </si>
  <si>
    <t>FAX</t>
    <phoneticPr fontId="1"/>
  </si>
  <si>
    <t>E-mail</t>
    <phoneticPr fontId="1"/>
  </si>
  <si>
    <t>コース名</t>
    <rPh sb="3" eb="4">
      <t>ナ</t>
    </rPh>
    <phoneticPr fontId="1"/>
  </si>
  <si>
    <t>IT新技術による業務改善</t>
    <phoneticPr fontId="1"/>
  </si>
  <si>
    <t>管理職のための問題解決力向上</t>
    <phoneticPr fontId="1"/>
  </si>
  <si>
    <t>コース番号</t>
    <rPh sb="3" eb="5">
      <t>バンゴウ</t>
    </rPh>
    <phoneticPr fontId="1"/>
  </si>
  <si>
    <t>26-08-12-061-083</t>
    <phoneticPr fontId="1"/>
  </si>
  <si>
    <t>開催日</t>
    <rPh sb="0" eb="3">
      <t>カイサイビ</t>
    </rPh>
    <phoneticPr fontId="1"/>
  </si>
  <si>
    <t>振込期限</t>
    <rPh sb="0" eb="2">
      <t>フリコミ</t>
    </rPh>
    <rPh sb="2" eb="4">
      <t>キゲン</t>
    </rPh>
    <phoneticPr fontId="1"/>
  </si>
  <si>
    <t>～注意事項～</t>
    <phoneticPr fontId="1"/>
  </si>
  <si>
    <t>※１　個人及び公務員の受講はできません。企業からの受講指示による申込みに限ります。</t>
    <phoneticPr fontId="1"/>
  </si>
  <si>
    <t>※２　受講料の納入期限を過ぎてからキャンセルされた場合、お振込いただいた受講料はお返しいたしませんので、
　　　あらかじめご了承ください。</t>
    <phoneticPr fontId="1"/>
  </si>
  <si>
    <t>【当機構の保有個人情報保護方針、利用目的】</t>
    <phoneticPr fontId="1"/>
  </si>
  <si>
    <t xml:space="preserve">（１）独立行政法人高齢・障害・求職者雇用支援機構は「個人情報の保護に関する法律」（平成15年法律第57号）を遵守し、保有個人情報を
　　 適切に管理し、個人の権利利益を保護いたします。当機構では、必要な個人情報を、利用目的の範囲内で利用させていただきます。
</t>
    <phoneticPr fontId="1"/>
  </si>
  <si>
    <t>（２）ご記入いただいた個人情報は、生産性向上支援訓練の実施に関する事務処理（訓練実施機関への提供、本訓練に関する各種連絡、
　　 本訓練終了後のアンケート送付等）及び業務統計、当機構の生産性向上支援訓練や関連するセミナー・イベント等の案内に使用するもの
　　 であり、それ以外に使用することはありません。</t>
    <phoneticPr fontId="1"/>
  </si>
  <si>
    <t>26-08-12-051-110</t>
    <phoneticPr fontId="1"/>
  </si>
  <si>
    <t>26-08-12-093-109</t>
    <phoneticPr fontId="1"/>
  </si>
  <si>
    <t>生産性向上支援訓練オープンコース　受講者変更 ・ 取消届</t>
    <rPh sb="19" eb="20">
      <t>シャ</t>
    </rPh>
    <rPh sb="20" eb="22">
      <t>ヘンコウ</t>
    </rPh>
    <rPh sb="25" eb="27">
      <t>トリケシ</t>
    </rPh>
    <rPh sb="27" eb="28">
      <t>トドケ</t>
    </rPh>
    <phoneticPr fontId="1"/>
  </si>
  <si>
    <t>区分</t>
    <rPh sb="0" eb="2">
      <t>クブン</t>
    </rPh>
    <phoneticPr fontId="1"/>
  </si>
  <si>
    <t>ふりがな</t>
    <phoneticPr fontId="1"/>
  </si>
  <si>
    <t>受講者氏名</t>
    <rPh sb="0" eb="3">
      <t>ジュコウシャ</t>
    </rPh>
    <rPh sb="3" eb="5">
      <t>シメイ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</si>
  <si>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</si>
  <si>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</si>
  <si>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性別
（任意）</t>
    <rPh sb="4" eb="6">
      <t>ニンイ</t>
    </rPh>
    <phoneticPr fontId="1"/>
  </si>
  <si>
    <t>【受講者の変更 及び 取消について】</t>
    <rPh sb="1" eb="4">
      <t>ジュコウシャ</t>
    </rPh>
    <rPh sb="5" eb="7">
      <t>ヘンコウ</t>
    </rPh>
    <rPh sb="8" eb="9">
      <t>オヨ</t>
    </rPh>
    <rPh sb="11" eb="13">
      <t>トリケシ</t>
    </rPh>
    <phoneticPr fontId="1"/>
  </si>
  <si>
    <t>【受講者の変更について】</t>
    <rPh sb="1" eb="4">
      <t>ジュコウシャ</t>
    </rPh>
    <rPh sb="5" eb="7">
      <t>ヘンコウ</t>
    </rPh>
    <phoneticPr fontId="1"/>
  </si>
  <si>
    <t>【受講者の取消（キャンセル）について】</t>
    <rPh sb="1" eb="4">
      <t>ジュコウシャ</t>
    </rPh>
    <rPh sb="5" eb="7">
      <t>トリケシ</t>
    </rPh>
    <phoneticPr fontId="1"/>
  </si>
  <si>
    <t xml:space="preserve">  ・ 本紙は、ポリテクセンター茨城のホームページからもダウンロードいただけます。</t>
    <rPh sb="4" eb="6">
      <t>ホンシ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</si>
  <si>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</si>
  <si>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種類</t>
    <rPh sb="0" eb="2">
      <t>シュルイ</t>
    </rPh>
    <phoneticPr fontId="1"/>
  </si>
  <si>
    <t>支店名</t>
    <rPh sb="0" eb="3">
      <t>シテンメイ</t>
    </rPh>
    <phoneticPr fontId="1"/>
  </si>
  <si>
    <t>口座番号</t>
    <rPh sb="0" eb="2">
      <t>コウザ</t>
    </rPh>
    <rPh sb="2" eb="4">
      <t>バンゴウ</t>
    </rPh>
    <phoneticPr fontId="1"/>
  </si>
  <si>
    <t>（カナ）
口座名義</t>
    <rPh sb="5" eb="7">
      <t>コウザ</t>
    </rPh>
    <rPh sb="7" eb="9">
      <t>メイギ</t>
    </rPh>
    <phoneticPr fontId="1"/>
  </si>
  <si>
    <t xml:space="preserve"> 受講者変更・取消届</t>
    <rPh sb="1" eb="3">
      <t>ジュコウ</t>
    </rPh>
    <rPh sb="3" eb="4">
      <t>シャ</t>
    </rPh>
    <rPh sb="4" eb="6">
      <t>ヘンコウ</t>
    </rPh>
    <rPh sb="7" eb="9">
      <t>トリケシ</t>
    </rPh>
    <rPh sb="9" eb="10">
      <t>トドケ</t>
    </rPh>
    <phoneticPr fontId="1"/>
  </si>
  <si>
    <t>メールアドレス</t>
    <phoneticPr fontId="1"/>
  </si>
  <si>
    <t>26-08-12-061-081</t>
    <phoneticPr fontId="1"/>
  </si>
  <si>
    <t>11月17日（火）</t>
    <rPh sb="2" eb="3">
      <t>ガツ</t>
    </rPh>
    <rPh sb="5" eb="6">
      <t>ヒ</t>
    </rPh>
    <rPh sb="7" eb="8">
      <t>カ</t>
    </rPh>
    <phoneticPr fontId="1"/>
  </si>
  <si>
    <t>11月6日（金）</t>
    <rPh sb="2" eb="3">
      <t>ガツ</t>
    </rPh>
    <rPh sb="4" eb="5">
      <t>ヒ</t>
    </rPh>
    <rPh sb="6" eb="7">
      <t>キン</t>
    </rPh>
    <phoneticPr fontId="1"/>
  </si>
  <si>
    <t>mito-seisan@jeed.go.jp</t>
    <phoneticPr fontId="1"/>
  </si>
  <si>
    <t>029-300-1217（水戸事務所）</t>
    <rPh sb="13" eb="18">
      <t>ミトジムショ</t>
    </rPh>
    <phoneticPr fontId="1"/>
  </si>
  <si>
    <t>26-08-12-132-082</t>
    <phoneticPr fontId="1"/>
  </si>
  <si>
    <t>11月26日（木）</t>
    <rPh sb="2" eb="3">
      <t>ガツ</t>
    </rPh>
    <rPh sb="5" eb="6">
      <t>ヒ</t>
    </rPh>
    <rPh sb="7" eb="8">
      <t>モク</t>
    </rPh>
    <phoneticPr fontId="1"/>
  </si>
  <si>
    <t>ibaraki-seisan@jeed.go.jp</t>
    <phoneticPr fontId="1"/>
  </si>
  <si>
    <t>029-221-1188（水戸事務所）</t>
    <rPh sb="13" eb="18">
      <t>ミトジムショ</t>
    </rPh>
    <phoneticPr fontId="1"/>
  </si>
  <si>
    <t>職場リーダーに求められる統率力の向上（11/17　常陸大宮市）</t>
    <rPh sb="17" eb="18">
      <t>ジョウ</t>
    </rPh>
    <rPh sb="25" eb="27">
      <t>ヒタチ</t>
    </rPh>
    <rPh sb="27" eb="30">
      <t>オオミヤシ</t>
    </rPh>
    <phoneticPr fontId="1"/>
  </si>
  <si>
    <t>生成ＡＩの活用</t>
    <rPh sb="0" eb="2">
      <t>セイセイ</t>
    </rPh>
    <rPh sb="5" eb="7">
      <t>カツヨウ</t>
    </rPh>
    <phoneticPr fontId="1"/>
  </si>
  <si>
    <t>職場リーダーに求められる統率力の向上（12/11　常総市）</t>
    <rPh sb="25" eb="28">
      <t>ジョウソウシ</t>
    </rPh>
    <phoneticPr fontId="1"/>
  </si>
  <si>
    <t>　・ 送信後は機構に必ずお電話ください。→</t>
    <rPh sb="3" eb="6">
      <t>ソウシンゴ</t>
    </rPh>
    <rPh sb="7" eb="9">
      <t>キコウ</t>
    </rPh>
    <rPh sb="10" eb="11">
      <t>カナラ</t>
    </rPh>
    <rPh sb="13" eb="15">
      <t>デンワ</t>
    </rPh>
    <phoneticPr fontId="1"/>
  </si>
  <si>
    <t xml:space="preserve">メールアドレス： </t>
    <phoneticPr fontId="1"/>
  </si>
  <si>
    <t>FAX番号：</t>
    <phoneticPr fontId="1"/>
  </si>
  <si>
    <t>※送り間違いにご注意ください</t>
    <phoneticPr fontId="1"/>
  </si>
  <si>
    <t>送信後に、必ず御電話ください。</t>
    <phoneticPr fontId="1"/>
  </si>
  <si>
    <t>　　　 　本紙を、Eメール</t>
    <rPh sb="5" eb="7">
      <t>ホンシ</t>
    </rPh>
    <phoneticPr fontId="1"/>
  </si>
  <si>
    <t>または、FAX</t>
    <phoneticPr fontId="1"/>
  </si>
  <si>
    <t>にて送信 してください。</t>
    <phoneticPr fontId="1"/>
  </si>
  <si>
    <t>　　指定された期日までに届出がない場合、受講料の全額をお支払いいただきますので、ご注意ください。</t>
    <phoneticPr fontId="1"/>
  </si>
  <si>
    <t>実施</t>
    <rPh sb="0" eb="2">
      <t>ジッシ</t>
    </rPh>
    <phoneticPr fontId="1"/>
  </si>
  <si>
    <t>水戸</t>
    <rPh sb="0" eb="2">
      <t>ミト</t>
    </rPh>
    <phoneticPr fontId="1"/>
  </si>
  <si>
    <t>常総</t>
    <rPh sb="0" eb="2">
      <t>ジョウソウ</t>
    </rPh>
    <phoneticPr fontId="1"/>
  </si>
  <si>
    <r>
      <t xml:space="preserve">法人名
</t>
    </r>
    <r>
      <rPr>
        <sz val="9"/>
        <color theme="1"/>
        <rFont val="BIZ UDPゴシック"/>
        <family val="3"/>
        <charset val="128"/>
      </rPr>
      <t>事業所名</t>
    </r>
    <rPh sb="0" eb="2">
      <t>ホウジン</t>
    </rPh>
    <rPh sb="2" eb="3">
      <t>メイ</t>
    </rPh>
    <phoneticPr fontId="1"/>
  </si>
  <si>
    <t>所在地</t>
    <rPh sb="0" eb="3">
      <t>ショザイチ</t>
    </rPh>
    <phoneticPr fontId="1"/>
  </si>
  <si>
    <t>〒</t>
    <phoneticPr fontId="1"/>
  </si>
  <si>
    <t>●●-▲▲-■■-●●●-▲▲▲</t>
  </si>
  <si>
    <t>●●月■■日（▲）</t>
  </si>
  <si>
    <t>●●鉄工株式会社　　常総工場</t>
    <rPh sb="2" eb="4">
      <t>テッコウ</t>
    </rPh>
    <rPh sb="4" eb="6">
      <t>カブシキ</t>
    </rPh>
    <rPh sb="6" eb="8">
      <t>ガイシャ</t>
    </rPh>
    <phoneticPr fontId="1"/>
  </si>
  <si>
    <t>0297-●●-●●●1</t>
    <phoneticPr fontId="1"/>
  </si>
  <si>
    <t>0297-●●-●●●2</t>
    <phoneticPr fontId="1"/>
  </si>
  <si>
    <t>abcdefg＠tekkousyo.co.jp</t>
    <phoneticPr fontId="1"/>
  </si>
  <si>
    <t>303-0123</t>
    <phoneticPr fontId="1"/>
  </si>
  <si>
    <t>茨城県常総市●●町1-2-3</t>
    <rPh sb="0" eb="2">
      <t>イバラキ</t>
    </rPh>
    <rPh sb="2" eb="3">
      <t>ケン</t>
    </rPh>
    <rPh sb="3" eb="5">
      <t>ジョウソウ</t>
    </rPh>
    <rPh sb="5" eb="6">
      <t>シ</t>
    </rPh>
    <rPh sb="8" eb="9">
      <t>チョウ</t>
    </rPh>
    <phoneticPr fontId="1"/>
  </si>
  <si>
    <t>123654789123</t>
    <phoneticPr fontId="1"/>
  </si>
  <si>
    <t>水海　道子</t>
    <rPh sb="0" eb="1">
      <t>スイ</t>
    </rPh>
    <rPh sb="1" eb="2">
      <t>ウミ</t>
    </rPh>
    <rPh sb="3" eb="5">
      <t>ミチコ</t>
    </rPh>
    <rPh sb="4" eb="5">
      <t>コ</t>
    </rPh>
    <phoneticPr fontId="1"/>
  </si>
  <si>
    <t>総務部人事課</t>
    <rPh sb="0" eb="2">
      <t>ソウム</t>
    </rPh>
    <rPh sb="2" eb="3">
      <t>ブ</t>
    </rPh>
    <rPh sb="3" eb="6">
      <t>ジンジカ</t>
    </rPh>
    <phoneticPr fontId="1"/>
  </si>
  <si>
    <t>0297-●●-●●●3</t>
    <phoneticPr fontId="1"/>
  </si>
  <si>
    <t>取消</t>
  </si>
  <si>
    <t>常総　太郎</t>
    <rPh sb="0" eb="2">
      <t>ジョウソウ</t>
    </rPh>
    <rPh sb="3" eb="5">
      <t>タロウ</t>
    </rPh>
    <phoneticPr fontId="1"/>
  </si>
  <si>
    <t>じょうそう　たろう</t>
    <phoneticPr fontId="1"/>
  </si>
  <si>
    <t>受講者変更</t>
  </si>
  <si>
    <t>IT新技術による業務改善</t>
  </si>
  <si>
    <t>茨城　高野</t>
    <rPh sb="0" eb="2">
      <t>イバラキ</t>
    </rPh>
    <rPh sb="3" eb="5">
      <t>タカノ</t>
    </rPh>
    <phoneticPr fontId="1"/>
  </si>
  <si>
    <t>いばらき　たかの</t>
    <phoneticPr fontId="1"/>
  </si>
  <si>
    <t>1988.6.25</t>
    <phoneticPr fontId="1"/>
  </si>
  <si>
    <t>常磐銀行</t>
    <rPh sb="0" eb="2">
      <t>ジョウバン</t>
    </rPh>
    <rPh sb="2" eb="4">
      <t>ギンコウ</t>
    </rPh>
    <phoneticPr fontId="1"/>
  </si>
  <si>
    <t>水海道支店</t>
    <rPh sb="0" eb="3">
      <t>ミツカイドウ</t>
    </rPh>
    <rPh sb="3" eb="5">
      <t>シテン</t>
    </rPh>
    <phoneticPr fontId="1"/>
  </si>
  <si>
    <t>普通</t>
  </si>
  <si>
    <t>●●●●●●●●</t>
    <phoneticPr fontId="1"/>
  </si>
  <si>
    <t>●●鉄工株式会社</t>
    <rPh sb="2" eb="4">
      <t>テッコウ</t>
    </rPh>
    <rPh sb="4" eb="8">
      <t>カブシキガイシャ</t>
    </rPh>
    <phoneticPr fontId="1"/>
  </si>
  <si>
    <t>口座名義</t>
    <rPh sb="0" eb="2">
      <t>コウザ</t>
    </rPh>
    <rPh sb="2" eb="4">
      <t>メイギ</t>
    </rPh>
    <phoneticPr fontId="1"/>
  </si>
  <si>
    <t>●●テッコウカブシキガイシャ</t>
    <phoneticPr fontId="1"/>
  </si>
  <si>
    <t>（カナ）</t>
    <phoneticPr fontId="1"/>
  </si>
  <si>
    <r>
      <t>生産性向上支援訓練オープンコース　受講者変更 ・ 取消届　</t>
    </r>
    <r>
      <rPr>
        <b/>
        <sz val="22"/>
        <color rgb="FFFF0000"/>
        <rFont val="BIZ UDPゴシック"/>
        <family val="3"/>
        <charset val="128"/>
      </rPr>
      <t>（記入例）</t>
    </r>
    <rPh sb="19" eb="20">
      <t>シャ</t>
    </rPh>
    <rPh sb="20" eb="22">
      <t>ヘンコウ</t>
    </rPh>
    <rPh sb="25" eb="27">
      <t>トリケシ</t>
    </rPh>
    <rPh sb="27" eb="28">
      <t>トドケ</t>
    </rPh>
    <rPh sb="30" eb="32">
      <t>キニュウ</t>
    </rPh>
    <rPh sb="32" eb="33">
      <t>レイ</t>
    </rPh>
    <phoneticPr fontId="1"/>
  </si>
  <si>
    <t>11月11日(水）</t>
    <rPh sb="2" eb="3">
      <t>ガツ</t>
    </rPh>
    <rPh sb="5" eb="6">
      <t>ヒ</t>
    </rPh>
    <rPh sb="7" eb="8">
      <t>スイ</t>
    </rPh>
    <phoneticPr fontId="1"/>
  </si>
  <si>
    <t>（注）所定の期限を過ぎた取消は、受講料の全額をご負担いただくことになりますので、予めご了承下さい。</t>
    <rPh sb="3" eb="5">
      <t>ショテイ</t>
    </rPh>
    <rPh sb="6" eb="8">
      <t>キゲン</t>
    </rPh>
    <phoneticPr fontId="1"/>
  </si>
  <si>
    <t>■受講料返金口座　※所定期日以前のキャンセルについては、受講料を返金します。</t>
    <rPh sb="1" eb="4">
      <t>ジュコウリョウ</t>
    </rPh>
    <rPh sb="4" eb="6">
      <t>ヘンキン</t>
    </rPh>
    <rPh sb="6" eb="8">
      <t>コウザ</t>
    </rPh>
    <rPh sb="10" eb="12">
      <t>ショテイ</t>
    </rPh>
    <rPh sb="12" eb="14">
      <t>キジツ</t>
    </rPh>
    <rPh sb="14" eb="16">
      <t>イゼン</t>
    </rPh>
    <rPh sb="28" eb="31">
      <t>ジュコウリョウ</t>
    </rPh>
    <rPh sb="32" eb="34">
      <t>ヘンキン</t>
    </rPh>
    <phoneticPr fontId="1"/>
  </si>
  <si>
    <t>　・ 受講申込を取消する場合は、本紙の必要事項をご記入の上、所定の期日までに、</t>
    <rPh sb="30" eb="32">
      <t>ショテイ</t>
    </rPh>
    <rPh sb="33" eb="35">
      <t>キジツ</t>
    </rPh>
    <phoneticPr fontId="1"/>
  </si>
  <si>
    <t>　・ 受講者の変更は本紙の必要事項をご記入の上、所定の期日までに、</t>
    <rPh sb="24" eb="26">
      <t>ショテイ</t>
    </rPh>
    <rPh sb="27" eb="29">
      <t>キジツ</t>
    </rPh>
    <phoneticPr fontId="1"/>
  </si>
  <si>
    <t>（注）所定の期日を過ぎた取消は、受講料の全額をご負担いただくことになりますので、予めご了承下さい。</t>
    <rPh sb="3" eb="5">
      <t>ショテイ</t>
    </rPh>
    <rPh sb="6" eb="8">
      <t>キジツ</t>
    </rPh>
    <phoneticPr fontId="1"/>
  </si>
  <si>
    <t>1月20日（水）・２月３日（水）</t>
    <rPh sb="1" eb="2">
      <t>ガツ</t>
    </rPh>
    <rPh sb="4" eb="5">
      <t>ヒ</t>
    </rPh>
    <rPh sb="6" eb="7">
      <t>スイ</t>
    </rPh>
    <rPh sb="10" eb="11">
      <t>ガツ</t>
    </rPh>
    <rPh sb="12" eb="13">
      <t>ヒ</t>
    </rPh>
    <rPh sb="14" eb="15">
      <t>スイ</t>
    </rPh>
    <phoneticPr fontId="1"/>
  </si>
  <si>
    <t>0297-22-8819（ポリテクセンター茨城）</t>
    <phoneticPr fontId="1"/>
  </si>
  <si>
    <t>0297-22-8822（ポリテクセンター茨城）</t>
    <rPh sb="21" eb="23">
      <t>イバラキ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</si>
</sst>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3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rgb="FF333F50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8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1"/>
      <color theme="4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color rgb="FF333F5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color theme="4"/>
      <name val="BIZ UDPゴシック"/>
      <family val="3"/>
      <charset val="128"/>
    </font>
    <font>
      <b/>
      <sz val="14"/>
      <color theme="4"/>
      <name val="BIZ UDPゴシック"/>
      <family val="3"/>
      <charset val="128"/>
    </font>
    <font>
      <sz val="10"/>
      <color indexed="10"/>
      <name val="MS P ゴシック"/>
      <family val="3"/>
      <charset val="128"/>
    </font>
    <font>
      <sz val="11"/>
      <color rgb="FFFF0000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7"/>
      <color indexed="10"/>
      <name val="MS P ゴシック"/>
      <family val="3"/>
      <charset val="128"/>
    </font>
    <font>
      <sz val="1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2"/>
      <charset val="128"/>
      <scheme val="minor"/>
    </font>
    <font>
      <b/>
      <sz val="14"/>
      <name val="BIZ UDPゴシック"/>
      <family val="3"/>
      <charset val="128"/>
    </font>
    <font>
      <b/>
      <sz val="20"/>
      <color theme="4"/>
      <name val="BIZ UDPゴシック"/>
      <family val="3"/>
      <charset val="128"/>
    </font>
    <font>
      <b/>
      <sz val="24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22"/>
      <color rgb="FFFF0000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EE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250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center" vertical="center" shrinkToFit="1" readingOrder="1"/>
    </xf>
    <xf numFmtId="0" fontId="4" fillId="4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176" fontId="18" fillId="0" borderId="1" xfId="1" applyNumberFormat="1" applyFont="1" applyBorder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24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6" fillId="6" borderId="14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27" fillId="0" borderId="1" xfId="3" applyFont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top" indent="2"/>
    </xf>
    <xf numFmtId="0" fontId="4" fillId="0" borderId="0" xfId="0" applyFont="1" applyAlignment="1">
      <alignment vertical="top" wrapText="1"/>
    </xf>
    <xf numFmtId="0" fontId="13" fillId="0" borderId="0" xfId="0" applyFont="1">
      <alignment vertical="center"/>
    </xf>
    <xf numFmtId="0" fontId="4" fillId="0" borderId="0" xfId="0" applyFont="1" applyAlignment="1">
      <alignment horizontal="left" vertical="top" wrapText="1" indent="2"/>
    </xf>
    <xf numFmtId="0" fontId="4" fillId="0" borderId="0" xfId="0" applyFont="1" applyAlignment="1">
      <alignment vertical="top"/>
    </xf>
    <xf numFmtId="0" fontId="32" fillId="0" borderId="7" xfId="0" applyFont="1" applyBorder="1" applyAlignment="1">
      <alignment horizontal="center" vertical="center" wrapText="1"/>
    </xf>
    <xf numFmtId="176" fontId="30" fillId="0" borderId="30" xfId="0" applyNumberFormat="1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top" wrapText="1"/>
    </xf>
    <xf numFmtId="0" fontId="12" fillId="0" borderId="33" xfId="0" applyFont="1" applyBorder="1" applyAlignment="1">
      <alignment horizontal="center" vertical="top" wrapText="1"/>
    </xf>
    <xf numFmtId="0" fontId="12" fillId="0" borderId="34" xfId="0" applyFont="1" applyBorder="1" applyAlignment="1">
      <alignment horizontal="center" vertical="top" wrapText="1"/>
    </xf>
    <xf numFmtId="0" fontId="13" fillId="7" borderId="0" xfId="0" applyFont="1" applyFill="1" applyAlignment="1">
      <alignment horizontal="center" vertical="center"/>
    </xf>
    <xf numFmtId="0" fontId="24" fillId="2" borderId="10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top" wrapText="1" indent="2"/>
    </xf>
    <xf numFmtId="0" fontId="24" fillId="2" borderId="3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top" wrapText="1"/>
    </xf>
    <xf numFmtId="0" fontId="24" fillId="2" borderId="8" xfId="0" applyFont="1" applyFill="1" applyBorder="1" applyAlignment="1">
      <alignment horizontal="center" vertical="top"/>
    </xf>
    <xf numFmtId="0" fontId="24" fillId="2" borderId="9" xfId="0" applyFont="1" applyFill="1" applyBorder="1" applyAlignment="1">
      <alignment horizontal="center" vertical="top"/>
    </xf>
    <xf numFmtId="0" fontId="33" fillId="0" borderId="7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1" fillId="0" borderId="27" xfId="0" applyFont="1" applyBorder="1" applyAlignment="1">
      <alignment horizontal="right" vertical="center" wrapText="1"/>
    </xf>
    <xf numFmtId="0" fontId="21" fillId="0" borderId="28" xfId="0" applyFont="1" applyBorder="1" applyAlignment="1">
      <alignment horizontal="right" vertical="center" wrapText="1"/>
    </xf>
    <xf numFmtId="0" fontId="21" fillId="0" borderId="30" xfId="0" applyFont="1" applyBorder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176" fontId="28" fillId="7" borderId="28" xfId="0" applyNumberFormat="1" applyFont="1" applyFill="1" applyBorder="1" applyAlignment="1">
      <alignment horizontal="left" vertical="center" wrapText="1"/>
    </xf>
    <xf numFmtId="176" fontId="28" fillId="7" borderId="0" xfId="0" applyNumberFormat="1" applyFont="1" applyFill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7" borderId="28" xfId="0" applyFont="1" applyFill="1" applyBorder="1" applyAlignment="1">
      <alignment horizontal="left" vertical="center" wrapText="1"/>
    </xf>
    <xf numFmtId="0" fontId="20" fillId="7" borderId="29" xfId="0" applyFont="1" applyFill="1" applyBorder="1" applyAlignment="1">
      <alignment horizontal="left" vertical="center" wrapText="1"/>
    </xf>
    <xf numFmtId="0" fontId="20" fillId="7" borderId="0" xfId="0" applyFont="1" applyFill="1" applyAlignment="1">
      <alignment horizontal="left" vertical="center" wrapText="1"/>
    </xf>
    <xf numFmtId="0" fontId="20" fillId="7" borderId="31" xfId="0" applyFont="1" applyFill="1" applyBorder="1" applyAlignment="1">
      <alignment horizontal="left" vertical="center" wrapText="1"/>
    </xf>
    <xf numFmtId="0" fontId="18" fillId="7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 indent="2"/>
    </xf>
    <xf numFmtId="0" fontId="18" fillId="0" borderId="0" xfId="0" applyFont="1" applyAlignment="1">
      <alignment horizontal="left" vertical="center" indent="2"/>
    </xf>
    <xf numFmtId="0" fontId="4" fillId="0" borderId="0" xfId="0" applyFont="1" applyAlignment="1">
      <alignment horizontal="center" vertical="top" wrapText="1"/>
    </xf>
    <xf numFmtId="0" fontId="9" fillId="7" borderId="0" xfId="0" applyFont="1" applyFill="1" applyAlignment="1">
      <alignment horizontal="left" vertical="top"/>
    </xf>
    <xf numFmtId="0" fontId="4" fillId="0" borderId="0" xfId="0" applyFont="1" applyAlignment="1">
      <alignment horizontal="center" vertical="top"/>
    </xf>
    <xf numFmtId="0" fontId="9" fillId="7" borderId="0" xfId="0" applyFont="1" applyFill="1" applyAlignment="1">
      <alignment horizontal="center" vertical="top"/>
    </xf>
    <xf numFmtId="0" fontId="35" fillId="2" borderId="14" xfId="0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readingOrder="1"/>
    </xf>
    <xf numFmtId="0" fontId="8" fillId="2" borderId="9" xfId="0" applyFont="1" applyFill="1" applyBorder="1" applyAlignment="1">
      <alignment horizontal="center" vertical="center" wrapText="1" readingOrder="1"/>
    </xf>
    <xf numFmtId="0" fontId="8" fillId="2" borderId="10" xfId="0" applyFont="1" applyFill="1" applyBorder="1" applyAlignment="1">
      <alignment horizontal="center" vertical="center" wrapText="1" readingOrder="1"/>
    </xf>
    <xf numFmtId="0" fontId="8" fillId="2" borderId="11" xfId="0" applyFont="1" applyFill="1" applyBorder="1" applyAlignment="1">
      <alignment horizontal="center" vertical="center" wrapText="1" readingOrder="1"/>
    </xf>
    <xf numFmtId="0" fontId="33" fillId="2" borderId="7" xfId="0" applyFont="1" applyFill="1" applyBorder="1" applyAlignment="1">
      <alignment horizontal="center" vertical="center" wrapText="1" readingOrder="1"/>
    </xf>
    <xf numFmtId="0" fontId="33" fillId="2" borderId="9" xfId="0" applyFont="1" applyFill="1" applyBorder="1" applyAlignment="1">
      <alignment horizontal="center" vertical="center" wrapText="1" readingOrder="1"/>
    </xf>
    <xf numFmtId="0" fontId="33" fillId="2" borderId="10" xfId="0" applyFont="1" applyFill="1" applyBorder="1" applyAlignment="1">
      <alignment horizontal="center" vertical="center" wrapText="1" readingOrder="1"/>
    </xf>
    <xf numFmtId="0" fontId="33" fillId="2" borderId="11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35" fillId="2" borderId="25" xfId="0" applyFont="1" applyFill="1" applyBorder="1" applyAlignment="1">
      <alignment horizontal="center" vertical="center" wrapText="1"/>
    </xf>
    <xf numFmtId="0" fontId="35" fillId="2" borderId="22" xfId="0" applyFont="1" applyFill="1" applyBorder="1" applyAlignment="1">
      <alignment horizontal="center" vertical="center" wrapText="1"/>
    </xf>
    <xf numFmtId="0" fontId="35" fillId="2" borderId="26" xfId="0" applyFont="1" applyFill="1" applyBorder="1" applyAlignment="1">
      <alignment horizontal="center" vertical="center" wrapText="1"/>
    </xf>
    <xf numFmtId="0" fontId="35" fillId="2" borderId="21" xfId="0" applyFont="1" applyFill="1" applyBorder="1" applyAlignment="1">
      <alignment horizontal="center" vertical="center" wrapText="1"/>
    </xf>
    <xf numFmtId="0" fontId="35" fillId="2" borderId="2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34" fillId="2" borderId="2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 readingOrder="1"/>
    </xf>
    <xf numFmtId="0" fontId="8" fillId="2" borderId="13" xfId="0" applyFont="1" applyFill="1" applyBorder="1" applyAlignment="1">
      <alignment horizontal="center" vertical="center" wrapText="1" readingOrder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 wrapText="1" readingOrder="1"/>
    </xf>
    <xf numFmtId="0" fontId="21" fillId="5" borderId="4" xfId="0" applyFont="1" applyFill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6" fillId="0" borderId="16" xfId="0" applyFont="1" applyBorder="1" applyAlignment="1">
      <alignment horizontal="center" vertical="center" wrapText="1" readingOrder="1"/>
    </xf>
    <xf numFmtId="0" fontId="6" fillId="0" borderId="20" xfId="0" applyFont="1" applyBorder="1" applyAlignment="1">
      <alignment horizontal="center" vertical="center" wrapText="1" readingOrder="1"/>
    </xf>
    <xf numFmtId="0" fontId="20" fillId="0" borderId="16" xfId="0" applyFont="1" applyBorder="1" applyAlignment="1">
      <alignment horizontal="center" vertical="center" wrapText="1" readingOrder="1"/>
    </xf>
    <xf numFmtId="0" fontId="20" fillId="0" borderId="17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20" fillId="0" borderId="11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20" fillId="0" borderId="6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18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 shrinkToFit="1"/>
    </xf>
    <xf numFmtId="0" fontId="18" fillId="0" borderId="4" xfId="0" applyFont="1" applyBorder="1" applyAlignment="1">
      <alignment horizontal="left" vertical="center" shrinkToFit="1"/>
    </xf>
    <xf numFmtId="0" fontId="18" fillId="0" borderId="5" xfId="0" applyFont="1" applyBorder="1" applyAlignment="1">
      <alignment horizontal="center" vertical="center" readingOrder="1"/>
    </xf>
    <xf numFmtId="0" fontId="18" fillId="0" borderId="4" xfId="0" applyFont="1" applyBorder="1" applyAlignment="1">
      <alignment horizontal="center" vertical="center" readingOrder="1"/>
    </xf>
    <xf numFmtId="0" fontId="18" fillId="0" borderId="5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left" vertical="center"/>
    </xf>
    <xf numFmtId="0" fontId="33" fillId="0" borderId="9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76" fontId="16" fillId="0" borderId="3" xfId="0" applyNumberFormat="1" applyFont="1" applyBorder="1" applyAlignment="1">
      <alignment horizontal="center" vertical="center" wrapText="1"/>
    </xf>
    <xf numFmtId="176" fontId="16" fillId="0" borderId="5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shrinkToFit="1"/>
    </xf>
    <xf numFmtId="0" fontId="36" fillId="0" borderId="7" xfId="0" applyFont="1" applyBorder="1" applyAlignment="1" applyProtection="1">
      <alignment horizontal="center"/>
      <protection locked="0"/>
    </xf>
    <xf numFmtId="0" fontId="36" fillId="0" borderId="8" xfId="0" applyFont="1" applyBorder="1" applyAlignment="1" applyProtection="1">
      <alignment horizontal="center"/>
      <protection locked="0"/>
    </xf>
    <xf numFmtId="0" fontId="36" fillId="0" borderId="9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24" fillId="2" borderId="3" xfId="0" applyFont="1" applyFill="1" applyBorder="1" applyAlignment="1" applyProtection="1">
      <alignment horizontal="center" vertical="center"/>
      <protection locked="0"/>
    </xf>
    <xf numFmtId="0" fontId="24" fillId="2" borderId="5" xfId="0" applyFont="1" applyFill="1" applyBorder="1" applyAlignment="1" applyProtection="1">
      <alignment horizontal="center" vertical="center"/>
      <protection locked="0"/>
    </xf>
    <xf numFmtId="0" fontId="24" fillId="2" borderId="4" xfId="0" applyFont="1" applyFill="1" applyBorder="1" applyAlignment="1" applyProtection="1">
      <alignment horizontal="center" vertical="center"/>
      <protection locked="0"/>
    </xf>
    <xf numFmtId="0" fontId="7" fillId="2" borderId="25" xfId="0" applyFont="1" applyFill="1" applyBorder="1" applyAlignment="1" applyProtection="1">
      <alignment horizontal="center" vertical="center" wrapText="1"/>
      <protection locked="0"/>
    </xf>
    <xf numFmtId="0" fontId="7" fillId="2" borderId="22" xfId="0" applyFont="1" applyFill="1" applyBorder="1" applyAlignment="1" applyProtection="1">
      <alignment horizontal="center" vertical="center" wrapText="1"/>
      <protection locked="0"/>
    </xf>
    <xf numFmtId="0" fontId="7" fillId="2" borderId="26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32" fillId="0" borderId="8" xfId="0" applyFont="1" applyBorder="1" applyAlignment="1" applyProtection="1">
      <alignment horizontal="left" vertical="center"/>
      <protection locked="0"/>
    </xf>
    <xf numFmtId="0" fontId="32" fillId="0" borderId="9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center" vertical="center" readingOrder="1"/>
      <protection locked="0"/>
    </xf>
    <xf numFmtId="0" fontId="11" fillId="0" borderId="4" xfId="0" applyFont="1" applyBorder="1" applyAlignment="1" applyProtection="1">
      <alignment horizontal="center" vertical="center" readingOrder="1"/>
      <protection locked="0"/>
    </xf>
    <xf numFmtId="0" fontId="11" fillId="0" borderId="5" xfId="0" applyFont="1" applyBorder="1" applyAlignment="1" applyProtection="1">
      <alignment horizontal="center" vertical="center" wrapText="1" readingOrder="1"/>
      <protection locked="0"/>
    </xf>
    <xf numFmtId="0" fontId="11" fillId="0" borderId="4" xfId="0" applyFont="1" applyBorder="1" applyAlignment="1" applyProtection="1">
      <alignment horizontal="center" vertical="center" wrapText="1" readingOrder="1"/>
      <protection locked="0"/>
    </xf>
    <xf numFmtId="0" fontId="29" fillId="0" borderId="3" xfId="0" applyFont="1" applyBorder="1" applyAlignment="1" applyProtection="1">
      <alignment horizontal="center" vertical="center" wrapText="1"/>
      <protection locked="0"/>
    </xf>
    <xf numFmtId="0" fontId="29" fillId="0" borderId="5" xfId="0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34" fillId="2" borderId="15" xfId="0" applyFont="1" applyFill="1" applyBorder="1" applyAlignment="1" applyProtection="1">
      <alignment horizontal="center" vertical="center" wrapText="1"/>
      <protection locked="0"/>
    </xf>
    <xf numFmtId="0" fontId="34" fillId="2" borderId="16" xfId="0" applyFont="1" applyFill="1" applyBorder="1" applyAlignment="1" applyProtection="1">
      <alignment horizontal="center" vertical="center" wrapText="1"/>
      <protection locked="0"/>
    </xf>
    <xf numFmtId="0" fontId="34" fillId="2" borderId="20" xfId="0" applyFont="1" applyFill="1" applyBorder="1" applyAlignment="1" applyProtection="1">
      <alignment horizontal="center" vertical="center" wrapText="1"/>
      <protection locked="0"/>
    </xf>
    <xf numFmtId="0" fontId="34" fillId="2" borderId="24" xfId="0" applyFont="1" applyFill="1" applyBorder="1" applyAlignment="1" applyProtection="1">
      <alignment horizontal="center" vertical="center" wrapText="1"/>
      <protection locked="0"/>
    </xf>
    <xf numFmtId="0" fontId="34" fillId="2" borderId="17" xfId="0" applyFont="1" applyFill="1" applyBorder="1" applyAlignment="1" applyProtection="1">
      <alignment horizontal="center" vertical="center" wrapText="1"/>
      <protection locked="0"/>
    </xf>
    <xf numFmtId="0" fontId="7" fillId="2" borderId="21" xfId="0" applyFont="1" applyFill="1" applyBorder="1" applyAlignment="1" applyProtection="1">
      <alignment horizontal="center" vertical="center" wrapText="1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14" fontId="8" fillId="2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2" borderId="13" xfId="0" applyFont="1" applyFill="1" applyBorder="1" applyAlignment="1" applyProtection="1">
      <alignment horizontal="center" vertical="center" wrapText="1" readingOrder="1"/>
      <protection locked="0"/>
    </xf>
    <xf numFmtId="0" fontId="8" fillId="2" borderId="10" xfId="0" applyFont="1" applyFill="1" applyBorder="1" applyAlignment="1" applyProtection="1">
      <alignment horizontal="center" vertical="center" wrapText="1" readingOrder="1"/>
      <protection locked="0"/>
    </xf>
    <xf numFmtId="0" fontId="8" fillId="2" borderId="11" xfId="0" applyFont="1" applyFill="1" applyBorder="1" applyAlignment="1" applyProtection="1">
      <alignment horizontal="center" vertical="center" wrapText="1" readingOrder="1"/>
      <protection locked="0"/>
    </xf>
    <xf numFmtId="0" fontId="8" fillId="2" borderId="7" xfId="0" applyFont="1" applyFill="1" applyBorder="1" applyAlignment="1" applyProtection="1">
      <alignment horizontal="center" vertical="center" wrapText="1" readingOrder="1"/>
      <protection locked="0"/>
    </xf>
    <xf numFmtId="0" fontId="8" fillId="2" borderId="9" xfId="0" applyFont="1" applyFill="1" applyBorder="1" applyAlignment="1" applyProtection="1">
      <alignment horizontal="center" vertical="center" wrapText="1" readingOrder="1"/>
      <protection locked="0"/>
    </xf>
    <xf numFmtId="176" fontId="30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176" fontId="28" fillId="0" borderId="28" xfId="0" applyNumberFormat="1" applyFont="1" applyBorder="1" applyAlignment="1">
      <alignment horizontal="left" vertical="center" wrapText="1"/>
    </xf>
    <xf numFmtId="176" fontId="28" fillId="0" borderId="0" xfId="0" applyNumberFormat="1" applyFont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</cellXfs>
  <cellStyles count="4">
    <cellStyle name="ハイパーリンク" xfId="3" builtinId="8"/>
    <cellStyle name="標準" xfId="0" builtinId="0"/>
    <cellStyle name="標準 25" xfId="2" xr:uid="{07F99F61-A579-4D74-9BB7-9015919B53F0}"/>
    <cellStyle name="標準 5" xfId="1" xr:uid="{E5273C76-13DC-449D-BF9B-1B178088B0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15</xdr:row>
          <xdr:rowOff>95250</xdr:rowOff>
        </xdr:from>
        <xdr:to>
          <xdr:col>13</xdr:col>
          <xdr:colOff>247650</xdr:colOff>
          <xdr:row>16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15</xdr:row>
          <xdr:rowOff>95250</xdr:rowOff>
        </xdr:from>
        <xdr:to>
          <xdr:col>18</xdr:col>
          <xdr:colOff>295275</xdr:colOff>
          <xdr:row>16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14</xdr:row>
          <xdr:rowOff>9525</xdr:rowOff>
        </xdr:from>
        <xdr:to>
          <xdr:col>13</xdr:col>
          <xdr:colOff>247650</xdr:colOff>
          <xdr:row>15</xdr:row>
          <xdr:rowOff>142875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14</xdr:row>
          <xdr:rowOff>9525</xdr:rowOff>
        </xdr:from>
        <xdr:to>
          <xdr:col>17</xdr:col>
          <xdr:colOff>152400</xdr:colOff>
          <xdr:row>15</xdr:row>
          <xdr:rowOff>142875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14</xdr:row>
          <xdr:rowOff>9525</xdr:rowOff>
        </xdr:from>
        <xdr:to>
          <xdr:col>19</xdr:col>
          <xdr:colOff>314325</xdr:colOff>
          <xdr:row>15</xdr:row>
          <xdr:rowOff>142875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17</xdr:row>
          <xdr:rowOff>95250</xdr:rowOff>
        </xdr:from>
        <xdr:to>
          <xdr:col>13</xdr:col>
          <xdr:colOff>247650</xdr:colOff>
          <xdr:row>18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16</xdr:row>
          <xdr:rowOff>9525</xdr:rowOff>
        </xdr:from>
        <xdr:to>
          <xdr:col>13</xdr:col>
          <xdr:colOff>247650</xdr:colOff>
          <xdr:row>17</xdr:row>
          <xdr:rowOff>142875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19</xdr:row>
          <xdr:rowOff>95250</xdr:rowOff>
        </xdr:from>
        <xdr:to>
          <xdr:col>13</xdr:col>
          <xdr:colOff>247650</xdr:colOff>
          <xdr:row>20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18</xdr:row>
          <xdr:rowOff>9525</xdr:rowOff>
        </xdr:from>
        <xdr:to>
          <xdr:col>13</xdr:col>
          <xdr:colOff>247650</xdr:colOff>
          <xdr:row>19</xdr:row>
          <xdr:rowOff>142875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17</xdr:row>
          <xdr:rowOff>95250</xdr:rowOff>
        </xdr:from>
        <xdr:to>
          <xdr:col>18</xdr:col>
          <xdr:colOff>295275</xdr:colOff>
          <xdr:row>18</xdr:row>
          <xdr:rowOff>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16</xdr:row>
          <xdr:rowOff>9525</xdr:rowOff>
        </xdr:from>
        <xdr:to>
          <xdr:col>17</xdr:col>
          <xdr:colOff>152400</xdr:colOff>
          <xdr:row>17</xdr:row>
          <xdr:rowOff>142875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16</xdr:row>
          <xdr:rowOff>9525</xdr:rowOff>
        </xdr:from>
        <xdr:to>
          <xdr:col>19</xdr:col>
          <xdr:colOff>314325</xdr:colOff>
          <xdr:row>17</xdr:row>
          <xdr:rowOff>142875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19</xdr:row>
          <xdr:rowOff>95250</xdr:rowOff>
        </xdr:from>
        <xdr:to>
          <xdr:col>18</xdr:col>
          <xdr:colOff>295275</xdr:colOff>
          <xdr:row>20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18</xdr:row>
          <xdr:rowOff>9525</xdr:rowOff>
        </xdr:from>
        <xdr:to>
          <xdr:col>17</xdr:col>
          <xdr:colOff>152400</xdr:colOff>
          <xdr:row>19</xdr:row>
          <xdr:rowOff>142875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18</xdr:row>
          <xdr:rowOff>9525</xdr:rowOff>
        </xdr:from>
        <xdr:to>
          <xdr:col>19</xdr:col>
          <xdr:colOff>314325</xdr:colOff>
          <xdr:row>19</xdr:row>
          <xdr:rowOff>142875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xdr:twoCellAnchor>
    <xdr:from>
      <xdr:col>12</xdr:col>
      <xdr:colOff>247650</xdr:colOff>
      <xdr:row>18</xdr:row>
      <xdr:rowOff>161925</xdr:rowOff>
    </xdr:from>
    <xdr:to>
      <xdr:col>12</xdr:col>
      <xdr:colOff>319650</xdr:colOff>
      <xdr:row>19</xdr:row>
      <xdr:rowOff>5325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224B959-AA51-419C-B20B-290914715ABA}"/>
            </a:ext>
          </a:extLst>
        </xdr:cNvPr>
        <xdr:cNvGrpSpPr/>
      </xdr:nvGrpSpPr>
      <xdr:grpSpPr>
        <a:xfrm>
          <a:off x="5800725" y="6019800"/>
          <a:ext cx="72000" cy="72000"/>
          <a:chOff x="9734550" y="2971800"/>
          <a:chExt cx="85725" cy="123825"/>
        </a:xfrm>
      </xdr:grpSpPr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4F0DCBE0-2858-F5EE-78C5-251EA92EB1A5}"/>
              </a:ext>
            </a:extLst>
          </xdr:cNvPr>
          <xdr:cNvCxnSpPr/>
        </xdr:nvCxnSpPr>
        <xdr:spPr>
          <a:xfrm>
            <a:off x="9734550" y="3009900"/>
            <a:ext cx="38100" cy="8572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CB3357D1-759D-7558-41CA-1829C8C48C99}"/>
              </a:ext>
            </a:extLst>
          </xdr:cNvPr>
          <xdr:cNvCxnSpPr/>
        </xdr:nvCxnSpPr>
        <xdr:spPr>
          <a:xfrm flipH="1">
            <a:off x="9772650" y="2971800"/>
            <a:ext cx="47625" cy="1143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161925</xdr:colOff>
      <xdr:row>18</xdr:row>
      <xdr:rowOff>152400</xdr:rowOff>
    </xdr:from>
    <xdr:to>
      <xdr:col>16</xdr:col>
      <xdr:colOff>233925</xdr:colOff>
      <xdr:row>18</xdr:row>
      <xdr:rowOff>224400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75E04F6B-0561-4323-A520-97FAC56FF790}"/>
            </a:ext>
          </a:extLst>
        </xdr:cNvPr>
        <xdr:cNvGrpSpPr/>
      </xdr:nvGrpSpPr>
      <xdr:grpSpPr>
        <a:xfrm>
          <a:off x="7429500" y="6010275"/>
          <a:ext cx="72000" cy="72000"/>
          <a:chOff x="9734550" y="2971800"/>
          <a:chExt cx="85725" cy="123825"/>
        </a:xfrm>
      </xdr:grpSpPr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E5E85196-7579-4D3E-1B7F-2432F6A331EA}"/>
              </a:ext>
            </a:extLst>
          </xdr:cNvPr>
          <xdr:cNvCxnSpPr/>
        </xdr:nvCxnSpPr>
        <xdr:spPr>
          <a:xfrm>
            <a:off x="9734550" y="3009900"/>
            <a:ext cx="38100" cy="8572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2029950D-44B5-EA0C-A250-523157F0D828}"/>
              </a:ext>
            </a:extLst>
          </xdr:cNvPr>
          <xdr:cNvCxnSpPr/>
        </xdr:nvCxnSpPr>
        <xdr:spPr>
          <a:xfrm flipH="1">
            <a:off x="9772650" y="2971800"/>
            <a:ext cx="47625" cy="1143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47625</xdr:colOff>
      <xdr:row>13</xdr:row>
      <xdr:rowOff>209550</xdr:rowOff>
    </xdr:from>
    <xdr:to>
      <xdr:col>6</xdr:col>
      <xdr:colOff>38100</xdr:colOff>
      <xdr:row>16</xdr:row>
      <xdr:rowOff>66675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45B1852B-CF3A-2F29-9681-742E26F25015}"/>
            </a:ext>
          </a:extLst>
        </xdr:cNvPr>
        <xdr:cNvSpPr/>
      </xdr:nvSpPr>
      <xdr:spPr>
        <a:xfrm>
          <a:off x="47625" y="4438650"/>
          <a:ext cx="2971800" cy="800100"/>
        </a:xfrm>
        <a:prstGeom prst="roundRect">
          <a:avLst>
            <a:gd name="adj" fmla="val 11813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333375</xdr:colOff>
      <xdr:row>11</xdr:row>
      <xdr:rowOff>57150</xdr:rowOff>
    </xdr:from>
    <xdr:to>
      <xdr:col>8</xdr:col>
      <xdr:colOff>361950</xdr:colOff>
      <xdr:row>12</xdr:row>
      <xdr:rowOff>147385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C0B5ACFD-3371-7E43-7F8B-90CB243124E9}"/>
            </a:ext>
          </a:extLst>
        </xdr:cNvPr>
        <xdr:cNvSpPr/>
      </xdr:nvSpPr>
      <xdr:spPr>
        <a:xfrm>
          <a:off x="2457450" y="3867150"/>
          <a:ext cx="1743075" cy="328360"/>
        </a:xfrm>
        <a:prstGeom prst="wedgeRectCallout">
          <a:avLst>
            <a:gd name="adj1" fmla="val -36680"/>
            <a:gd name="adj2" fmla="val 108913"/>
          </a:avLst>
        </a:prstGeom>
        <a:solidFill>
          <a:sysClr val="window" lastClr="FFFFFF"/>
        </a:solidFill>
        <a:ln w="3810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spAutoFit/>
        </a:bodyPr>
        <a:lstStyle/>
        <a:p>
          <a:pPr marL="0" indent="0" algn="ctr"/>
          <a:r>
            <a:rPr kumimoji="1" lang="ja-JP" altLang="en-US" sz="1100" b="1">
              <a:solidFill>
                <a:srgbClr val="C00000"/>
              </a:solidFill>
              <a:latin typeface="+mn-lt"/>
              <a:ea typeface="+mn-ea"/>
              <a:cs typeface="+mn-cs"/>
            </a:rPr>
            <a:t>キャンセルの場合</a:t>
          </a:r>
        </a:p>
      </xdr:txBody>
    </xdr:sp>
    <xdr:clientData/>
  </xdr:twoCellAnchor>
  <xdr:twoCellAnchor>
    <xdr:from>
      <xdr:col>0</xdr:col>
      <xdr:colOff>28575</xdr:colOff>
      <xdr:row>17</xdr:row>
      <xdr:rowOff>419100</xdr:rowOff>
    </xdr:from>
    <xdr:to>
      <xdr:col>19</xdr:col>
      <xdr:colOff>381000</xdr:colOff>
      <xdr:row>20</xdr:row>
      <xdr:rowOff>66675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36AEB123-6592-4C34-8509-F52F5C72E346}"/>
            </a:ext>
          </a:extLst>
        </xdr:cNvPr>
        <xdr:cNvSpPr/>
      </xdr:nvSpPr>
      <xdr:spPr>
        <a:xfrm>
          <a:off x="28575" y="5819775"/>
          <a:ext cx="8905875" cy="790575"/>
        </a:xfrm>
        <a:prstGeom prst="roundRect">
          <a:avLst>
            <a:gd name="adj" fmla="val 11813"/>
          </a:avLst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266700</xdr:colOff>
      <xdr:row>15</xdr:row>
      <xdr:rowOff>419100</xdr:rowOff>
    </xdr:from>
    <xdr:to>
      <xdr:col>10</xdr:col>
      <xdr:colOff>295275</xdr:colOff>
      <xdr:row>17</xdr:row>
      <xdr:rowOff>61660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50A29C75-6721-4188-8131-BF484E20D554}"/>
            </a:ext>
          </a:extLst>
        </xdr:cNvPr>
        <xdr:cNvSpPr/>
      </xdr:nvSpPr>
      <xdr:spPr>
        <a:xfrm>
          <a:off x="3248025" y="5133975"/>
          <a:ext cx="1743075" cy="328360"/>
        </a:xfrm>
        <a:prstGeom prst="wedgeRectCallout">
          <a:avLst>
            <a:gd name="adj1" fmla="val -51434"/>
            <a:gd name="adj2" fmla="val 132119"/>
          </a:avLst>
        </a:prstGeom>
        <a:solidFill>
          <a:sysClr val="window" lastClr="FFFFFF"/>
        </a:solidFill>
        <a:ln w="3810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spAutoFit/>
        </a:bodyPr>
        <a:lstStyle/>
        <a:p>
          <a:pPr marL="0" indent="0" algn="ctr"/>
          <a:r>
            <a:rPr kumimoji="1" lang="ja-JP" altLang="en-US" sz="1100" b="1">
              <a:solidFill>
                <a:srgbClr val="C00000"/>
              </a:solidFill>
              <a:latin typeface="+mn-lt"/>
              <a:ea typeface="+mn-ea"/>
              <a:cs typeface="+mn-cs"/>
            </a:rPr>
            <a:t>受講者変更の場合</a:t>
          </a:r>
        </a:p>
      </xdr:txBody>
    </xdr:sp>
    <xdr:clientData/>
  </xdr:twoCellAnchor>
  <xdr:oneCellAnchor>
    <xdr:from>
      <xdr:col>0</xdr:col>
      <xdr:colOff>571499</xdr:colOff>
      <xdr:row>39</xdr:row>
      <xdr:rowOff>38100</xdr:rowOff>
    </xdr:from>
    <xdr:ext cx="8315325" cy="1044825"/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CC16B3A0-9F83-4D4F-804F-0C5B7A78B628}"/>
            </a:ext>
          </a:extLst>
        </xdr:cNvPr>
        <xdr:cNvSpPr/>
      </xdr:nvSpPr>
      <xdr:spPr>
        <a:xfrm>
          <a:off x="571499" y="10487025"/>
          <a:ext cx="8315325" cy="1044825"/>
        </a:xfrm>
        <a:prstGeom prst="wedgeRoundRectCallout">
          <a:avLst>
            <a:gd name="adj1" fmla="val -13079"/>
            <a:gd name="adj2" fmla="val 45756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36000" tIns="0" rIns="36000" bIns="0" rtlCol="0" anchor="t">
          <a:spAutoFit/>
        </a:bodyPr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黄色の箇所は、選択コースによって、以下の内容が表示されます。</a:t>
          </a:r>
          <a:endParaRPr kumimoji="1" lang="en-US" altLang="ja-JP" sz="1100">
            <a:solidFill>
              <a:srgbClr val="FF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>
              <a:solidFill>
                <a:srgbClr val="FF0000"/>
              </a:solidFill>
            </a:rPr>
            <a:t>【</a:t>
          </a: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メールアドレス</a:t>
          </a:r>
          <a:r>
            <a:rPr lang="en-US" altLang="ja-JP" sz="1100">
              <a:solidFill>
                <a:srgbClr val="FF0000"/>
              </a:solidFill>
            </a:rPr>
            <a:t>】	</a:t>
          </a:r>
          <a:r>
            <a:rPr lang="ja-JP" altLang="en-US" sz="1100">
              <a:solidFill>
                <a:srgbClr val="FF0000"/>
              </a:solidFill>
            </a:rPr>
            <a:t>　　　　　　　  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電話番号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】		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ＦＡＸ番号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endParaRPr lang="ja-JP" altLang="ja-JP" sz="1100">
            <a:solidFill>
              <a:srgbClr val="FF0000"/>
            </a:solidFill>
            <a:effectLst/>
          </a:endParaRPr>
        </a:p>
        <a:p>
          <a:pPr algn="l"/>
          <a:r>
            <a:rPr lang="ja-JP" altLang="en-US" sz="1100">
              <a:solidFill>
                <a:srgbClr val="FF0000"/>
              </a:solidFill>
            </a:rPr>
            <a:t>  </a:t>
          </a:r>
          <a:r>
            <a:rPr lang="en-US" altLang="ja-JP" sz="1100">
              <a:solidFill>
                <a:srgbClr val="FF0000"/>
              </a:solidFill>
            </a:rPr>
            <a:t>mito-seisan@jeed.go.jp</a:t>
          </a:r>
          <a:r>
            <a:rPr lang="ja-JP" altLang="en-US" sz="1100">
              <a:solidFill>
                <a:srgbClr val="FF0000"/>
              </a:solidFill>
            </a:rPr>
            <a:t>（水戸事務所）</a:t>
          </a:r>
          <a:r>
            <a:rPr lang="en-US" altLang="ja-JP" sz="1100">
              <a:solidFill>
                <a:srgbClr val="FF0000"/>
              </a:solidFill>
            </a:rPr>
            <a:t>	</a:t>
          </a:r>
          <a:r>
            <a:rPr lang="ja-JP" altLang="en-US" sz="1100">
              <a:solidFill>
                <a:srgbClr val="FF0000"/>
              </a:solidFill>
            </a:rPr>
            <a:t>　　</a:t>
          </a:r>
          <a:r>
            <a:rPr lang="en-US" altLang="ja-JP" sz="1100">
              <a:solidFill>
                <a:srgbClr val="FF0000"/>
              </a:solidFill>
            </a:rPr>
            <a:t>029-221-1188</a:t>
          </a:r>
          <a:r>
            <a:rPr lang="ja-JP" altLang="en-US" sz="1100">
              <a:solidFill>
                <a:srgbClr val="FF0000"/>
              </a:solidFill>
            </a:rPr>
            <a:t>（水戸事務所）</a:t>
          </a:r>
          <a:r>
            <a:rPr lang="en-US" altLang="ja-JP" sz="1100">
              <a:solidFill>
                <a:srgbClr val="FF0000"/>
              </a:solidFill>
            </a:rPr>
            <a:t>	</a:t>
          </a:r>
          <a:r>
            <a:rPr lang="ja-JP" altLang="en-US" sz="1100">
              <a:solidFill>
                <a:srgbClr val="FF0000"/>
              </a:solidFill>
            </a:rPr>
            <a:t>　　</a:t>
          </a:r>
          <a:r>
            <a:rPr lang="en-US" altLang="ja-JP" sz="1100">
              <a:solidFill>
                <a:srgbClr val="FF0000"/>
              </a:solidFill>
            </a:rPr>
            <a:t>029-300-1217</a:t>
          </a:r>
          <a:r>
            <a:rPr lang="ja-JP" altLang="en-US" sz="1100">
              <a:solidFill>
                <a:srgbClr val="FF0000"/>
              </a:solidFill>
            </a:rPr>
            <a:t>（水戸事務所）　　　</a:t>
          </a:r>
        </a:p>
        <a:p>
          <a:pPr algn="l"/>
          <a:r>
            <a:rPr lang="ja-JP" altLang="en-US" sz="1100">
              <a:solidFill>
                <a:srgbClr val="FF0000"/>
              </a:solidFill>
            </a:rPr>
            <a:t>  </a:t>
          </a:r>
          <a:r>
            <a:rPr lang="en-US" altLang="ja-JP" sz="1100">
              <a:solidFill>
                <a:srgbClr val="FF0000"/>
              </a:solidFill>
            </a:rPr>
            <a:t>ibaraki-seisan@jeed.go.jp</a:t>
          </a:r>
          <a:r>
            <a:rPr lang="ja-JP" altLang="en-US" sz="1100">
              <a:solidFill>
                <a:srgbClr val="FF0000"/>
              </a:solidFill>
            </a:rPr>
            <a:t> </a:t>
          </a:r>
          <a:r>
            <a:rPr kumimoji="1" lang="ja-JP" altLang="en-US" sz="1000" spc="-50" baseline="0">
              <a:solidFill>
                <a:srgbClr val="FF0000"/>
              </a:solidFill>
            </a:rPr>
            <a:t>（ポリテクセンター茨城）   </a:t>
          </a:r>
          <a:r>
            <a:rPr kumimoji="1" lang="en-US" altLang="ja-JP" sz="1100">
              <a:solidFill>
                <a:srgbClr val="FF0000"/>
              </a:solidFill>
            </a:rPr>
            <a:t>0297-22-8819</a:t>
          </a:r>
          <a:r>
            <a:rPr kumimoji="1" lang="ja-JP" altLang="en-US" sz="1000" b="0" i="0" u="none" strike="noStrike" kern="0" cap="none" spc="-5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（ポリテクセンター茨城）</a:t>
          </a:r>
          <a:r>
            <a:rPr kumimoji="1" lang="en-US" altLang="ja-JP" sz="1100">
              <a:solidFill>
                <a:srgbClr val="FF0000"/>
              </a:solidFill>
            </a:rPr>
            <a:t>	</a:t>
          </a:r>
          <a:r>
            <a:rPr kumimoji="1" lang="ja-JP" altLang="en-US" sz="1100">
              <a:solidFill>
                <a:srgbClr val="FF0000"/>
              </a:solidFill>
            </a:rPr>
            <a:t>　　</a:t>
          </a:r>
          <a:r>
            <a:rPr kumimoji="1" lang="en-US" altLang="ja-JP" sz="1100">
              <a:solidFill>
                <a:srgbClr val="FF0000"/>
              </a:solidFill>
            </a:rPr>
            <a:t>0297-22-8822</a:t>
          </a:r>
          <a:r>
            <a:rPr kumimoji="1" lang="ja-JP" altLang="en-US" sz="1000" b="0" i="0" u="none" strike="noStrike" kern="0" cap="none" spc="-5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（ポリテクセンター茨城）</a:t>
          </a:r>
          <a:r>
            <a:rPr kumimoji="1" lang="ja-JP" altLang="en-US" sz="1100">
              <a:solidFill>
                <a:srgbClr val="FF0000"/>
              </a:solidFill>
            </a:rPr>
            <a:t>  　  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19050</xdr:colOff>
      <xdr:row>1</xdr:row>
      <xdr:rowOff>123825</xdr:rowOff>
    </xdr:from>
    <xdr:to>
      <xdr:col>5</xdr:col>
      <xdr:colOff>419100</xdr:colOff>
      <xdr:row>3</xdr:row>
      <xdr:rowOff>104775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9C59F7FB-06CA-49F2-9784-158A00B7FDBE}"/>
            </a:ext>
          </a:extLst>
        </xdr:cNvPr>
        <xdr:cNvSpPr/>
      </xdr:nvSpPr>
      <xdr:spPr>
        <a:xfrm>
          <a:off x="857250" y="695325"/>
          <a:ext cx="2114550" cy="800100"/>
        </a:xfrm>
        <a:prstGeom prst="wedgeRoundRectCallout">
          <a:avLst>
            <a:gd name="adj1" fmla="val 74663"/>
            <a:gd name="adj2" fmla="val 2976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コース名をプルダウンリストから選択してください。</a:t>
          </a:r>
        </a:p>
      </xdr:txBody>
    </xdr:sp>
    <xdr:clientData/>
  </xdr:twoCellAnchor>
  <xdr:oneCellAnchor>
    <xdr:from>
      <xdr:col>0</xdr:col>
      <xdr:colOff>66675</xdr:colOff>
      <xdr:row>34</xdr:row>
      <xdr:rowOff>39975</xdr:rowOff>
    </xdr:from>
    <xdr:ext cx="1714500" cy="529649"/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0854AFC9-7378-4499-BCAA-7066A3F5E842}"/>
            </a:ext>
          </a:extLst>
        </xdr:cNvPr>
        <xdr:cNvSpPr/>
      </xdr:nvSpPr>
      <xdr:spPr>
        <a:xfrm>
          <a:off x="66675" y="9536400"/>
          <a:ext cx="1714500" cy="529649"/>
        </a:xfrm>
        <a:prstGeom prst="wedgeRoundRectCallout">
          <a:avLst>
            <a:gd name="adj1" fmla="val 24663"/>
            <a:gd name="adj2" fmla="val -94627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rIns="72000" rtlCol="0" anchor="ctr">
          <a:spAutoFit/>
        </a:bodyPr>
        <a:lstStyle/>
        <a:p>
          <a:pPr algn="ctr"/>
          <a:r>
            <a:rPr kumimoji="1" lang="ja-JP" altLang="en-US" sz="900">
              <a:solidFill>
                <a:srgbClr val="FF0000"/>
              </a:solidFill>
            </a:rPr>
            <a:t>プルダウンリストから</a:t>
          </a:r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選択してください。</a:t>
          </a:r>
        </a:p>
      </xdr:txBody>
    </xdr:sp>
    <xdr:clientData/>
  </xdr:oneCellAnchor>
  <xdr:oneCellAnchor>
    <xdr:from>
      <xdr:col>0</xdr:col>
      <xdr:colOff>333374</xdr:colOff>
      <xdr:row>17</xdr:row>
      <xdr:rowOff>2581</xdr:rowOff>
    </xdr:from>
    <xdr:ext cx="2276475" cy="213747"/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B2BFEC23-86FC-4AF0-AB98-25C8C598C032}"/>
            </a:ext>
          </a:extLst>
        </xdr:cNvPr>
        <xdr:cNvSpPr/>
      </xdr:nvSpPr>
      <xdr:spPr>
        <a:xfrm>
          <a:off x="333374" y="5403256"/>
          <a:ext cx="2276475" cy="213747"/>
        </a:xfrm>
        <a:prstGeom prst="wedgeRoundRectCallout">
          <a:avLst>
            <a:gd name="adj1" fmla="val -31153"/>
            <a:gd name="adj2" fmla="val 5735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72000" bIns="0" rtlCol="0" anchor="ctr">
          <a:spAutoFit/>
        </a:bodyPr>
        <a:lstStyle/>
        <a:p>
          <a:pPr algn="ctr"/>
          <a:r>
            <a:rPr kumimoji="1" lang="ja-JP" altLang="en-US" sz="900">
              <a:solidFill>
                <a:srgbClr val="FF0000"/>
              </a:solidFill>
            </a:rPr>
            <a:t>プルダウンリストから選択してください。</a:t>
          </a:r>
        </a:p>
      </xdr:txBody>
    </xdr:sp>
    <xdr:clientData/>
  </xdr:oneCellAnchor>
  <xdr:twoCellAnchor>
    <xdr:from>
      <xdr:col>0</xdr:col>
      <xdr:colOff>466725</xdr:colOff>
      <xdr:row>15</xdr:row>
      <xdr:rowOff>381000</xdr:rowOff>
    </xdr:from>
    <xdr:to>
      <xdr:col>0</xdr:col>
      <xdr:colOff>552450</xdr:colOff>
      <xdr:row>17</xdr:row>
      <xdr:rowOff>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7B947B0E-7FFA-5711-6220-D9D41221BE6E}"/>
            </a:ext>
          </a:extLst>
        </xdr:cNvPr>
        <xdr:cNvCxnSpPr/>
      </xdr:nvCxnSpPr>
      <xdr:spPr>
        <a:xfrm flipH="1" flipV="1">
          <a:off x="466725" y="5095875"/>
          <a:ext cx="85725" cy="3048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438150</xdr:colOff>
      <xdr:row>17</xdr:row>
      <xdr:rowOff>219075</xdr:rowOff>
    </xdr:from>
    <xdr:to>
      <xdr:col>0</xdr:col>
      <xdr:colOff>571500</xdr:colOff>
      <xdr:row>18</xdr:row>
      <xdr:rowOff>47625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5361C62A-32E3-4A6A-A3A9-0BAF16D187AD}"/>
            </a:ext>
          </a:extLst>
        </xdr:cNvPr>
        <xdr:cNvCxnSpPr/>
      </xdr:nvCxnSpPr>
      <xdr:spPr>
        <a:xfrm flipH="1">
          <a:off x="438150" y="5619750"/>
          <a:ext cx="133350" cy="285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15</xdr:row>
          <xdr:rowOff>95250</xdr:rowOff>
        </xdr:from>
        <xdr:to>
          <xdr:col>13</xdr:col>
          <xdr:colOff>247650</xdr:colOff>
          <xdr:row>16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15</xdr:row>
          <xdr:rowOff>95250</xdr:rowOff>
        </xdr:from>
        <xdr:to>
          <xdr:col>18</xdr:col>
          <xdr:colOff>295275</xdr:colOff>
          <xdr:row>16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14</xdr:row>
          <xdr:rowOff>9525</xdr:rowOff>
        </xdr:from>
        <xdr:to>
          <xdr:col>13</xdr:col>
          <xdr:colOff>247650</xdr:colOff>
          <xdr:row>15</xdr:row>
          <xdr:rowOff>142875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14</xdr:row>
          <xdr:rowOff>9525</xdr:rowOff>
        </xdr:from>
        <xdr:to>
          <xdr:col>17</xdr:col>
          <xdr:colOff>152400</xdr:colOff>
          <xdr:row>15</xdr:row>
          <xdr:rowOff>142875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14</xdr:row>
          <xdr:rowOff>9525</xdr:rowOff>
        </xdr:from>
        <xdr:to>
          <xdr:col>19</xdr:col>
          <xdr:colOff>314325</xdr:colOff>
          <xdr:row>15</xdr:row>
          <xdr:rowOff>142875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17</xdr:row>
          <xdr:rowOff>95250</xdr:rowOff>
        </xdr:from>
        <xdr:to>
          <xdr:col>13</xdr:col>
          <xdr:colOff>247650</xdr:colOff>
          <xdr:row>18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16</xdr:row>
          <xdr:rowOff>9525</xdr:rowOff>
        </xdr:from>
        <xdr:to>
          <xdr:col>13</xdr:col>
          <xdr:colOff>247650</xdr:colOff>
          <xdr:row>17</xdr:row>
          <xdr:rowOff>142875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19</xdr:row>
          <xdr:rowOff>95250</xdr:rowOff>
        </xdr:from>
        <xdr:to>
          <xdr:col>13</xdr:col>
          <xdr:colOff>247650</xdr:colOff>
          <xdr:row>20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18</xdr:row>
          <xdr:rowOff>9525</xdr:rowOff>
        </xdr:from>
        <xdr:to>
          <xdr:col>13</xdr:col>
          <xdr:colOff>247650</xdr:colOff>
          <xdr:row>19</xdr:row>
          <xdr:rowOff>142875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17</xdr:row>
          <xdr:rowOff>95250</xdr:rowOff>
        </xdr:from>
        <xdr:to>
          <xdr:col>18</xdr:col>
          <xdr:colOff>295275</xdr:colOff>
          <xdr:row>18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16</xdr:row>
          <xdr:rowOff>9525</xdr:rowOff>
        </xdr:from>
        <xdr:to>
          <xdr:col>17</xdr:col>
          <xdr:colOff>152400</xdr:colOff>
          <xdr:row>17</xdr:row>
          <xdr:rowOff>142875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16</xdr:row>
          <xdr:rowOff>9525</xdr:rowOff>
        </xdr:from>
        <xdr:to>
          <xdr:col>19</xdr:col>
          <xdr:colOff>314325</xdr:colOff>
          <xdr:row>17</xdr:row>
          <xdr:rowOff>142875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19</xdr:row>
          <xdr:rowOff>95250</xdr:rowOff>
        </xdr:from>
        <xdr:to>
          <xdr:col>18</xdr:col>
          <xdr:colOff>295275</xdr:colOff>
          <xdr:row>20</xdr:row>
          <xdr:rowOff>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その他（自営業等）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18</xdr:row>
          <xdr:rowOff>9525</xdr:rowOff>
        </xdr:from>
        <xdr:to>
          <xdr:col>17</xdr:col>
          <xdr:colOff>152400</xdr:colOff>
          <xdr:row>19</xdr:row>
          <xdr:rowOff>142875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304800</xdr:colOff>
          <xdr:row>18</xdr:row>
          <xdr:rowOff>9525</xdr:rowOff>
        </xdr:from>
        <xdr:to>
          <xdr:col>19</xdr:col>
          <xdr:colOff>314325</xdr:colOff>
          <xdr:row>19</xdr:row>
          <xdr:rowOff>142875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非正規雇用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18" Type="http://schemas.openxmlformats.org/officeDocument/2006/relationships/ctrlProp" Target="../ctrlProps/ctrlProp3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17" Type="http://schemas.openxmlformats.org/officeDocument/2006/relationships/ctrlProp" Target="../ctrlProps/ctrlProp2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5" Type="http://schemas.openxmlformats.org/officeDocument/2006/relationships/ctrlProp" Target="../ctrlProps/ctrlProp17.xml"/><Relationship Id="rId15" Type="http://schemas.openxmlformats.org/officeDocument/2006/relationships/ctrlProp" Target="../ctrlProps/ctrlProp27.xml"/><Relationship Id="rId10" Type="http://schemas.openxmlformats.org/officeDocument/2006/relationships/ctrlProp" Target="../ctrlProps/ctrlProp22.xml"/><Relationship Id="rId19" Type="http://schemas.openxmlformats.org/officeDocument/2006/relationships/comments" Target="../comments2.xml"/><Relationship Id="rId4" Type="http://schemas.openxmlformats.org/officeDocument/2006/relationships/ctrlProp" Target="../ctrlProps/ctrlProp16.xml"/><Relationship Id="rId9" Type="http://schemas.openxmlformats.org/officeDocument/2006/relationships/ctrlProp" Target="../ctrlProps/ctrlProp21.xml"/><Relationship Id="rId14" Type="http://schemas.openxmlformats.org/officeDocument/2006/relationships/ctrlProp" Target="../ctrlProps/ctrlProp2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baraki-seisan@jeed.go.jp" TargetMode="External"/><Relationship Id="rId2" Type="http://schemas.openxmlformats.org/officeDocument/2006/relationships/hyperlink" Target="mailto:mito-seisan@jeed.go.jp" TargetMode="External"/><Relationship Id="rId1" Type="http://schemas.openxmlformats.org/officeDocument/2006/relationships/hyperlink" Target="mailto:mito-seisan@jeed.go.jp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ibaraki-seisan@jeed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E9364-179D-4279-8473-D787BC75F560}">
  <sheetPr>
    <tabColor rgb="FFFF0000"/>
  </sheetPr>
  <dimension ref="A1:U47"/>
  <sheetViews>
    <sheetView showGridLines="0" view="pageBreakPreview" zoomScaleNormal="100" zoomScaleSheetLayoutView="100" workbookViewId="0">
      <selection sqref="A1:T1"/>
    </sheetView>
  </sheetViews>
  <sheetFormatPr defaultColWidth="9" defaultRowHeight="13.5"/>
  <cols>
    <col min="1" max="1" width="11" style="2" bestFit="1" customWidth="1"/>
    <col min="2" max="20" width="5.625" style="2" customWidth="1"/>
    <col min="21" max="21" width="14.5" style="2" hidden="1" customWidth="1"/>
    <col min="22" max="16384" width="9" style="2"/>
  </cols>
  <sheetData>
    <row r="1" spans="1:21" ht="45" customHeight="1">
      <c r="A1" s="171" t="s">
        <v>102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5" t="s">
        <v>20</v>
      </c>
    </row>
    <row r="2" spans="1:21" ht="24.95" customHeight="1">
      <c r="A2" s="172" t="s">
        <v>45</v>
      </c>
      <c r="B2" s="173"/>
      <c r="C2" s="141" t="s">
        <v>0</v>
      </c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42"/>
      <c r="U2" s="15">
        <f>IF($C$3="","○月○日",VLOOKUP(C3,コースリスト!$B$2:$E$5,4,0))</f>
        <v>46393</v>
      </c>
    </row>
    <row r="3" spans="1:21" ht="39.950000000000003" customHeight="1">
      <c r="A3" s="175" t="s">
        <v>1</v>
      </c>
      <c r="B3" s="176"/>
      <c r="C3" s="177" t="s">
        <v>90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9"/>
    </row>
    <row r="4" spans="1:21" ht="39.950000000000003" customHeight="1">
      <c r="A4" s="175" t="s">
        <v>17</v>
      </c>
      <c r="B4" s="176"/>
      <c r="C4" s="180" t="s">
        <v>74</v>
      </c>
      <c r="D4" s="181"/>
      <c r="E4" s="181"/>
      <c r="F4" s="181"/>
      <c r="G4" s="181"/>
      <c r="H4" s="181"/>
      <c r="I4" s="181"/>
      <c r="J4" s="181"/>
      <c r="K4" s="181"/>
      <c r="L4" s="175" t="s">
        <v>19</v>
      </c>
      <c r="M4" s="176"/>
      <c r="N4" s="182" t="s">
        <v>75</v>
      </c>
      <c r="O4" s="183"/>
      <c r="P4" s="183"/>
      <c r="Q4" s="183"/>
      <c r="R4" s="183"/>
      <c r="S4" s="183"/>
      <c r="T4" s="184"/>
    </row>
    <row r="5" spans="1:21" ht="33.950000000000003" customHeight="1">
      <c r="A5" s="152" t="s">
        <v>71</v>
      </c>
      <c r="B5" s="142"/>
      <c r="C5" s="153" t="s">
        <v>76</v>
      </c>
      <c r="D5" s="154"/>
      <c r="E5" s="154"/>
      <c r="F5" s="154"/>
      <c r="G5" s="154"/>
      <c r="H5" s="154"/>
      <c r="I5" s="154"/>
      <c r="J5" s="154"/>
      <c r="K5" s="154"/>
      <c r="L5" s="154"/>
      <c r="M5" s="155"/>
      <c r="N5" s="141" t="s">
        <v>11</v>
      </c>
      <c r="O5" s="142"/>
      <c r="P5" s="156" t="s">
        <v>77</v>
      </c>
      <c r="Q5" s="156"/>
      <c r="R5" s="156"/>
      <c r="S5" s="156"/>
      <c r="T5" s="157"/>
    </row>
    <row r="6" spans="1:21" ht="14.1" customHeight="1">
      <c r="A6" s="161" t="s">
        <v>72</v>
      </c>
      <c r="B6" s="162"/>
      <c r="C6" s="34" t="s">
        <v>73</v>
      </c>
      <c r="D6" s="159" t="s">
        <v>80</v>
      </c>
      <c r="E6" s="159"/>
      <c r="F6" s="159"/>
      <c r="G6" s="159"/>
      <c r="H6" s="159"/>
      <c r="I6" s="159"/>
      <c r="J6" s="159"/>
      <c r="K6" s="159"/>
      <c r="L6" s="159"/>
      <c r="M6" s="160"/>
      <c r="N6" s="161" t="s">
        <v>12</v>
      </c>
      <c r="O6" s="162"/>
      <c r="P6" s="165" t="s">
        <v>78</v>
      </c>
      <c r="Q6" s="166"/>
      <c r="R6" s="166"/>
      <c r="S6" s="166"/>
      <c r="T6" s="167"/>
    </row>
    <row r="7" spans="1:21" ht="20.100000000000001" customHeight="1">
      <c r="A7" s="163"/>
      <c r="B7" s="164"/>
      <c r="C7" s="158" t="s">
        <v>81</v>
      </c>
      <c r="D7" s="44"/>
      <c r="E7" s="44"/>
      <c r="F7" s="44"/>
      <c r="G7" s="44"/>
      <c r="H7" s="44"/>
      <c r="I7" s="44"/>
      <c r="J7" s="44"/>
      <c r="K7" s="44"/>
      <c r="L7" s="44"/>
      <c r="M7" s="45"/>
      <c r="N7" s="163"/>
      <c r="O7" s="164"/>
      <c r="P7" s="168"/>
      <c r="Q7" s="169"/>
      <c r="R7" s="169"/>
      <c r="S7" s="169"/>
      <c r="T7" s="170"/>
    </row>
    <row r="8" spans="1:21" ht="30" customHeight="1">
      <c r="A8" s="141" t="s">
        <v>7</v>
      </c>
      <c r="B8" s="142"/>
      <c r="C8" s="143" t="s">
        <v>82</v>
      </c>
      <c r="D8" s="144"/>
      <c r="E8" s="144"/>
      <c r="F8" s="144"/>
      <c r="G8" s="144"/>
      <c r="H8" s="144"/>
      <c r="I8" s="144"/>
      <c r="J8" s="144"/>
      <c r="K8" s="144"/>
      <c r="L8" s="144"/>
      <c r="M8" s="145"/>
      <c r="N8" s="141" t="s">
        <v>13</v>
      </c>
      <c r="O8" s="142"/>
      <c r="P8" s="146" t="s">
        <v>79</v>
      </c>
      <c r="Q8" s="146"/>
      <c r="R8" s="146"/>
      <c r="S8" s="146"/>
      <c r="T8" s="147"/>
    </row>
    <row r="9" spans="1:21" ht="12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  <c r="Q9" s="17"/>
      <c r="R9" s="17"/>
      <c r="S9" s="17"/>
      <c r="T9" s="17"/>
    </row>
    <row r="10" spans="1:21" ht="30" customHeight="1">
      <c r="A10" s="8" t="s">
        <v>6</v>
      </c>
      <c r="B10" s="9" t="s">
        <v>10</v>
      </c>
      <c r="C10" s="148" t="s">
        <v>83</v>
      </c>
      <c r="D10" s="148"/>
      <c r="E10" s="148"/>
      <c r="F10" s="148"/>
      <c r="G10" s="149"/>
      <c r="H10" s="9" t="s">
        <v>9</v>
      </c>
      <c r="I10" s="148" t="s">
        <v>84</v>
      </c>
      <c r="J10" s="148"/>
      <c r="K10" s="148"/>
      <c r="L10" s="148"/>
      <c r="M10" s="149"/>
      <c r="N10" s="9" t="s">
        <v>8</v>
      </c>
      <c r="O10" s="150" t="s">
        <v>85</v>
      </c>
      <c r="P10" s="150"/>
      <c r="Q10" s="150"/>
      <c r="R10" s="150"/>
      <c r="S10" s="150"/>
      <c r="T10" s="151"/>
    </row>
    <row r="11" spans="1:21" ht="12" customHeight="1"/>
    <row r="12" spans="1:21" ht="18.75">
      <c r="A12" s="18"/>
      <c r="B12" s="121" t="s">
        <v>33</v>
      </c>
      <c r="C12" s="122"/>
      <c r="D12" s="122"/>
      <c r="E12" s="122"/>
      <c r="F12" s="123"/>
      <c r="G12" s="124" t="s">
        <v>34</v>
      </c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5"/>
    </row>
    <row r="13" spans="1:21" ht="14.25">
      <c r="A13" s="60" t="s">
        <v>30</v>
      </c>
      <c r="B13" s="126" t="s">
        <v>31</v>
      </c>
      <c r="C13" s="127"/>
      <c r="D13" s="127"/>
      <c r="E13" s="127"/>
      <c r="F13" s="128"/>
      <c r="G13" s="129" t="s">
        <v>3</v>
      </c>
      <c r="H13" s="129"/>
      <c r="I13" s="129"/>
      <c r="J13" s="129"/>
      <c r="K13" s="129"/>
      <c r="L13" s="130"/>
      <c r="M13" s="131" t="s">
        <v>35</v>
      </c>
      <c r="N13" s="132"/>
      <c r="O13" s="131" t="s">
        <v>4</v>
      </c>
      <c r="P13" s="132"/>
      <c r="Q13" s="131" t="s">
        <v>5</v>
      </c>
      <c r="R13" s="135"/>
      <c r="S13" s="135"/>
      <c r="T13" s="132"/>
    </row>
    <row r="14" spans="1:21" ht="20.25" customHeight="1">
      <c r="A14" s="61"/>
      <c r="B14" s="137" t="s">
        <v>2</v>
      </c>
      <c r="C14" s="138"/>
      <c r="D14" s="138"/>
      <c r="E14" s="138"/>
      <c r="F14" s="139"/>
      <c r="G14" s="134" t="s">
        <v>32</v>
      </c>
      <c r="H14" s="140"/>
      <c r="I14" s="140"/>
      <c r="J14" s="140"/>
      <c r="K14" s="140"/>
      <c r="L14" s="140"/>
      <c r="M14" s="133"/>
      <c r="N14" s="134"/>
      <c r="O14" s="133"/>
      <c r="P14" s="134"/>
      <c r="Q14" s="133"/>
      <c r="R14" s="136"/>
      <c r="S14" s="136"/>
      <c r="T14" s="134"/>
    </row>
    <row r="15" spans="1:21" ht="18" customHeight="1">
      <c r="A15" s="88" t="s">
        <v>86</v>
      </c>
      <c r="B15" s="111" t="s">
        <v>88</v>
      </c>
      <c r="C15" s="94"/>
      <c r="D15" s="94"/>
      <c r="E15" s="94"/>
      <c r="F15" s="112"/>
      <c r="G15" s="113"/>
      <c r="H15" s="114"/>
      <c r="I15" s="114"/>
      <c r="J15" s="114"/>
      <c r="K15" s="114"/>
      <c r="L15" s="115"/>
      <c r="M15" s="96"/>
      <c r="N15" s="97"/>
      <c r="O15" s="116"/>
      <c r="P15" s="117"/>
      <c r="Q15" s="104"/>
      <c r="R15" s="104"/>
      <c r="S15" s="105"/>
      <c r="T15" s="3"/>
    </row>
    <row r="16" spans="1:21" ht="36" customHeight="1">
      <c r="A16" s="89"/>
      <c r="B16" s="106" t="s">
        <v>87</v>
      </c>
      <c r="C16" s="107"/>
      <c r="D16" s="107"/>
      <c r="E16" s="107"/>
      <c r="F16" s="108"/>
      <c r="G16" s="118"/>
      <c r="H16" s="119"/>
      <c r="I16" s="119"/>
      <c r="J16" s="119"/>
      <c r="K16" s="119"/>
      <c r="L16" s="120"/>
      <c r="M16" s="98"/>
      <c r="N16" s="99"/>
      <c r="O16" s="98"/>
      <c r="P16" s="99"/>
      <c r="Q16" s="104"/>
      <c r="R16" s="104"/>
      <c r="S16" s="105"/>
      <c r="T16" s="4"/>
      <c r="U16" s="5"/>
    </row>
    <row r="17" spans="1:21" ht="18" customHeight="1">
      <c r="A17" s="88"/>
      <c r="B17" s="90"/>
      <c r="C17" s="91"/>
      <c r="D17" s="91"/>
      <c r="E17" s="91"/>
      <c r="F17" s="92"/>
      <c r="G17" s="93"/>
      <c r="H17" s="94"/>
      <c r="I17" s="94"/>
      <c r="J17" s="94"/>
      <c r="K17" s="94"/>
      <c r="L17" s="95"/>
      <c r="M17" s="96"/>
      <c r="N17" s="97"/>
      <c r="O17" s="100"/>
      <c r="P17" s="101"/>
      <c r="Q17" s="104"/>
      <c r="R17" s="104"/>
      <c r="S17" s="105"/>
      <c r="T17" s="3"/>
    </row>
    <row r="18" spans="1:21" ht="36" customHeight="1">
      <c r="A18" s="89"/>
      <c r="B18" s="106"/>
      <c r="C18" s="107"/>
      <c r="D18" s="107"/>
      <c r="E18" s="107"/>
      <c r="F18" s="108"/>
      <c r="G18" s="109"/>
      <c r="H18" s="107"/>
      <c r="I18" s="107"/>
      <c r="J18" s="107"/>
      <c r="K18" s="107"/>
      <c r="L18" s="110"/>
      <c r="M18" s="98"/>
      <c r="N18" s="99"/>
      <c r="O18" s="102"/>
      <c r="P18" s="103"/>
      <c r="Q18" s="104"/>
      <c r="R18" s="104"/>
      <c r="S18" s="105"/>
      <c r="T18" s="4"/>
    </row>
    <row r="19" spans="1:21" ht="18" customHeight="1">
      <c r="A19" s="88" t="s">
        <v>89</v>
      </c>
      <c r="B19" s="90" t="s">
        <v>88</v>
      </c>
      <c r="C19" s="91"/>
      <c r="D19" s="91"/>
      <c r="E19" s="91"/>
      <c r="F19" s="92"/>
      <c r="G19" s="93" t="s">
        <v>92</v>
      </c>
      <c r="H19" s="94"/>
      <c r="I19" s="94"/>
      <c r="J19" s="94"/>
      <c r="K19" s="94"/>
      <c r="L19" s="95"/>
      <c r="M19" s="96"/>
      <c r="N19" s="97"/>
      <c r="O19" s="100" t="s">
        <v>93</v>
      </c>
      <c r="P19" s="101"/>
      <c r="Q19" s="104"/>
      <c r="R19" s="104"/>
      <c r="S19" s="105"/>
      <c r="T19" s="3"/>
    </row>
    <row r="20" spans="1:21" ht="36" customHeight="1">
      <c r="A20" s="89"/>
      <c r="B20" s="106" t="s">
        <v>87</v>
      </c>
      <c r="C20" s="107"/>
      <c r="D20" s="107"/>
      <c r="E20" s="107"/>
      <c r="F20" s="108"/>
      <c r="G20" s="109" t="s">
        <v>91</v>
      </c>
      <c r="H20" s="107"/>
      <c r="I20" s="107"/>
      <c r="J20" s="107"/>
      <c r="K20" s="107"/>
      <c r="L20" s="110"/>
      <c r="M20" s="98"/>
      <c r="N20" s="99"/>
      <c r="O20" s="102"/>
      <c r="P20" s="103"/>
      <c r="Q20" s="104"/>
      <c r="R20" s="104"/>
      <c r="S20" s="105"/>
      <c r="T20" s="4"/>
    </row>
    <row r="21" spans="1:21" ht="9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7"/>
      <c r="P21" s="6"/>
      <c r="Q21" s="6"/>
      <c r="R21" s="7"/>
      <c r="S21" s="7"/>
      <c r="T21" s="7"/>
    </row>
    <row r="22" spans="1:21" ht="15" customHeight="1">
      <c r="A22" s="46" t="s">
        <v>37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1:21" ht="15" customHeight="1">
      <c r="A23" s="47" t="s">
        <v>107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35" t="str">
        <f>IF($C$3="","",VLOOKUP(C3,コースリスト!$B$2:$I$6,8,0))</f>
        <v>常総</v>
      </c>
    </row>
    <row r="24" spans="1:21" ht="15" customHeight="1">
      <c r="A24" s="84" t="s">
        <v>64</v>
      </c>
      <c r="B24" s="84"/>
      <c r="C24" s="84"/>
      <c r="D24" s="85"/>
      <c r="E24" s="85"/>
      <c r="F24" s="85"/>
      <c r="G24" s="85"/>
      <c r="H24" s="85"/>
      <c r="I24" s="86" t="s">
        <v>65</v>
      </c>
      <c r="J24" s="86"/>
      <c r="K24" s="87"/>
      <c r="L24" s="87"/>
      <c r="M24" s="87"/>
      <c r="N24" s="87"/>
      <c r="O24" s="87"/>
      <c r="P24" s="87"/>
      <c r="Q24" s="33" t="s">
        <v>66</v>
      </c>
      <c r="R24" s="32"/>
      <c r="S24" s="32"/>
      <c r="T24" s="32"/>
      <c r="U24" s="35"/>
    </row>
    <row r="25" spans="1:21" ht="15" customHeight="1">
      <c r="A25" s="46" t="s">
        <v>38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35"/>
    </row>
    <row r="26" spans="1:21" ht="15" customHeight="1">
      <c r="A26" s="83" t="s">
        <v>108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</row>
    <row r="27" spans="1:21" ht="15" customHeight="1">
      <c r="A27" s="47" t="s">
        <v>106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1" ht="15" customHeight="1">
      <c r="A28" s="84" t="s">
        <v>64</v>
      </c>
      <c r="B28" s="84"/>
      <c r="C28" s="84"/>
      <c r="D28" s="85"/>
      <c r="E28" s="85"/>
      <c r="F28" s="85"/>
      <c r="G28" s="85"/>
      <c r="H28" s="85"/>
      <c r="I28" s="86" t="s">
        <v>65</v>
      </c>
      <c r="J28" s="86"/>
      <c r="K28" s="87"/>
      <c r="L28" s="87"/>
      <c r="M28" s="87"/>
      <c r="N28" s="87"/>
      <c r="O28" s="87"/>
      <c r="P28" s="87"/>
      <c r="Q28" s="33" t="s">
        <v>66</v>
      </c>
      <c r="R28" s="32"/>
      <c r="S28" s="32"/>
      <c r="T28" s="32"/>
    </row>
    <row r="29" spans="1:21" ht="15" customHeight="1">
      <c r="A29" s="47" t="s">
        <v>67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1" ht="21" customHeight="1">
      <c r="A30" s="46" t="s">
        <v>105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1" ht="30" customHeight="1">
      <c r="A31" s="48" t="s">
        <v>40</v>
      </c>
      <c r="B31" s="49"/>
      <c r="C31" s="50"/>
      <c r="D31" s="51" t="s">
        <v>94</v>
      </c>
      <c r="E31" s="52"/>
      <c r="F31" s="52"/>
      <c r="G31" s="52"/>
      <c r="H31" s="52"/>
      <c r="I31" s="52"/>
      <c r="J31" s="53"/>
      <c r="K31" s="48" t="s">
        <v>42</v>
      </c>
      <c r="L31" s="49"/>
      <c r="M31" s="50"/>
      <c r="N31" s="51" t="s">
        <v>95</v>
      </c>
      <c r="O31" s="52"/>
      <c r="P31" s="52"/>
      <c r="Q31" s="52"/>
      <c r="R31" s="52"/>
      <c r="S31" s="52"/>
      <c r="T31" s="53"/>
    </row>
    <row r="32" spans="1:21" ht="14.1" customHeight="1">
      <c r="A32" s="60" t="s">
        <v>41</v>
      </c>
      <c r="B32" s="62" t="s">
        <v>96</v>
      </c>
      <c r="C32" s="63"/>
      <c r="D32" s="64" t="s">
        <v>43</v>
      </c>
      <c r="E32" s="65"/>
      <c r="F32" s="62" t="s">
        <v>97</v>
      </c>
      <c r="G32" s="68"/>
      <c r="H32" s="68"/>
      <c r="I32" s="68"/>
      <c r="J32" s="63"/>
      <c r="K32" s="54" t="s">
        <v>44</v>
      </c>
      <c r="L32" s="55"/>
      <c r="M32" s="56"/>
      <c r="N32" s="57" t="s">
        <v>100</v>
      </c>
      <c r="O32" s="58"/>
      <c r="P32" s="58"/>
      <c r="Q32" s="58"/>
      <c r="R32" s="58"/>
      <c r="S32" s="58"/>
      <c r="T32" s="59"/>
    </row>
    <row r="33" spans="1:21" ht="35.1" customHeight="1">
      <c r="A33" s="61"/>
      <c r="B33" s="43"/>
      <c r="C33" s="45"/>
      <c r="D33" s="66"/>
      <c r="E33" s="67"/>
      <c r="F33" s="43"/>
      <c r="G33" s="44"/>
      <c r="H33" s="44"/>
      <c r="I33" s="44"/>
      <c r="J33" s="45"/>
      <c r="K33" s="40" t="s">
        <v>99</v>
      </c>
      <c r="L33" s="41"/>
      <c r="M33" s="42"/>
      <c r="N33" s="43" t="s">
        <v>98</v>
      </c>
      <c r="O33" s="44"/>
      <c r="P33" s="44"/>
      <c r="Q33" s="44"/>
      <c r="R33" s="44"/>
      <c r="S33" s="44"/>
      <c r="T33" s="45"/>
    </row>
    <row r="34" spans="1:21" ht="4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20"/>
      <c r="L34" s="21"/>
      <c r="M34" s="21"/>
      <c r="N34" s="5"/>
      <c r="O34" s="5"/>
      <c r="P34" s="5"/>
      <c r="Q34" s="5"/>
      <c r="R34" s="5"/>
      <c r="S34" s="5"/>
      <c r="T34" s="5"/>
    </row>
    <row r="35" spans="1:21" ht="15" customHeight="1">
      <c r="A35" s="46" t="s">
        <v>36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1" ht="15" customHeight="1">
      <c r="A36" s="47" t="s">
        <v>39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35" t="str">
        <f>IF($C$3="","",VLOOKUP(C3,コースリスト!$B$2:$I$6,8,0))</f>
        <v>常総</v>
      </c>
    </row>
    <row r="37" spans="1:21" ht="15" customHeight="1">
      <c r="A37" s="29" t="s">
        <v>59</v>
      </c>
      <c r="B37" s="30"/>
      <c r="C37" s="30"/>
      <c r="D37" s="30"/>
      <c r="E37" s="30"/>
      <c r="F37" s="30"/>
      <c r="G37" s="81"/>
      <c r="H37" s="81"/>
      <c r="I37" s="81"/>
      <c r="J37" s="81"/>
      <c r="K37" s="81"/>
      <c r="L37" s="81"/>
      <c r="M37" s="30"/>
      <c r="O37" s="30"/>
      <c r="P37" s="30"/>
      <c r="Q37" s="30"/>
      <c r="R37" s="30"/>
      <c r="S37" s="30"/>
      <c r="T37" s="30"/>
      <c r="U37" s="35"/>
    </row>
    <row r="38" spans="1:21" ht="15" customHeight="1">
      <c r="A38" s="82" t="s">
        <v>21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35"/>
    </row>
    <row r="39" spans="1:21" ht="15" customHeight="1">
      <c r="A39" s="82" t="s">
        <v>22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</row>
    <row r="40" spans="1:21" ht="30" customHeight="1">
      <c r="A40" s="82" t="s">
        <v>23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</row>
    <row r="41" spans="1:21" ht="15" customHeight="1">
      <c r="A41" s="47" t="s">
        <v>24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1" ht="30" customHeight="1">
      <c r="A42" s="47" t="s">
        <v>25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1" ht="45" customHeight="1" thickBot="1">
      <c r="A43" s="47" t="s">
        <v>26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1" ht="12" customHeight="1">
      <c r="A44" s="69" t="s">
        <v>60</v>
      </c>
      <c r="B44" s="70"/>
      <c r="C44" s="70"/>
      <c r="D44" s="70"/>
      <c r="E44" s="73"/>
      <c r="F44" s="73"/>
      <c r="G44" s="73"/>
      <c r="H44" s="73"/>
      <c r="I44" s="73"/>
      <c r="J44" s="73"/>
      <c r="K44" s="73"/>
      <c r="L44" s="75" t="s">
        <v>61</v>
      </c>
      <c r="M44" s="75"/>
      <c r="N44" s="77"/>
      <c r="O44" s="77"/>
      <c r="P44" s="77"/>
      <c r="Q44" s="77"/>
      <c r="R44" s="77"/>
      <c r="S44" s="77"/>
      <c r="T44" s="78"/>
      <c r="U44" s="35" t="str">
        <f>IF($C$3="","",VLOOKUP(C3,コースリスト!$B$2:$I$6,8,0))</f>
        <v>常総</v>
      </c>
    </row>
    <row r="45" spans="1:21" ht="21.75" customHeight="1">
      <c r="A45" s="71"/>
      <c r="B45" s="72"/>
      <c r="C45" s="72"/>
      <c r="D45" s="72"/>
      <c r="E45" s="74"/>
      <c r="F45" s="74"/>
      <c r="G45" s="74"/>
      <c r="H45" s="74"/>
      <c r="I45" s="74"/>
      <c r="J45" s="74"/>
      <c r="K45" s="74"/>
      <c r="L45" s="76"/>
      <c r="M45" s="76"/>
      <c r="N45" s="79"/>
      <c r="O45" s="79"/>
      <c r="P45" s="79"/>
      <c r="Q45" s="79"/>
      <c r="R45" s="79"/>
      <c r="S45" s="79"/>
      <c r="T45" s="80"/>
      <c r="U45" s="35"/>
    </row>
    <row r="46" spans="1:21" ht="21" customHeight="1" thickBot="1">
      <c r="A46" s="36" t="s">
        <v>62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8"/>
      <c r="U46" s="35"/>
    </row>
    <row r="47" spans="1:21" ht="21" customHeight="1">
      <c r="A47" s="31"/>
      <c r="B47" s="31"/>
      <c r="C47" s="31"/>
      <c r="D47" s="31"/>
      <c r="E47" s="31" t="s">
        <v>63</v>
      </c>
      <c r="G47" s="31"/>
      <c r="H47" s="31"/>
      <c r="I47" s="31"/>
      <c r="J47" s="31"/>
      <c r="K47" s="39"/>
      <c r="L47" s="39"/>
      <c r="M47" s="39"/>
      <c r="N47" s="39"/>
      <c r="O47" s="39"/>
      <c r="P47" s="39"/>
      <c r="Q47" s="31"/>
      <c r="R47" s="31"/>
      <c r="S47" s="31"/>
      <c r="T47" s="31"/>
    </row>
  </sheetData>
  <sheetProtection algorithmName="SHA-512" hashValue="jn6TG9fj63aSNJY5ZPFrLdoqsnK+3v7tENRhH/+A5qnOIF9sQi33bLzN8/Up9CjLDozIAEdPZ6xJQyG7yekXfw==" saltValue="R3NsSXn8OBU/cYfIir2ubA==" spinCount="100000" sheet="1" objects="1" scenarios="1"/>
  <mergeCells count="104">
    <mergeCell ref="A1:T1"/>
    <mergeCell ref="A2:B2"/>
    <mergeCell ref="C2:T2"/>
    <mergeCell ref="A3:B3"/>
    <mergeCell ref="C3:T3"/>
    <mergeCell ref="A4:B4"/>
    <mergeCell ref="C4:K4"/>
    <mergeCell ref="L4:M4"/>
    <mergeCell ref="N4:T4"/>
    <mergeCell ref="A8:B8"/>
    <mergeCell ref="C8:M8"/>
    <mergeCell ref="N8:O8"/>
    <mergeCell ref="P8:T8"/>
    <mergeCell ref="C10:G10"/>
    <mergeCell ref="I10:M10"/>
    <mergeCell ref="O10:T10"/>
    <mergeCell ref="A5:B5"/>
    <mergeCell ref="C5:M5"/>
    <mergeCell ref="N5:O5"/>
    <mergeCell ref="P5:T5"/>
    <mergeCell ref="C7:M7"/>
    <mergeCell ref="D6:M6"/>
    <mergeCell ref="A6:B7"/>
    <mergeCell ref="N6:O7"/>
    <mergeCell ref="P6:T7"/>
    <mergeCell ref="B12:F12"/>
    <mergeCell ref="G12:T12"/>
    <mergeCell ref="A13:A14"/>
    <mergeCell ref="B13:F13"/>
    <mergeCell ref="G13:L13"/>
    <mergeCell ref="M13:N14"/>
    <mergeCell ref="O13:P14"/>
    <mergeCell ref="Q13:T14"/>
    <mergeCell ref="B14:F14"/>
    <mergeCell ref="G14:L14"/>
    <mergeCell ref="A17:A18"/>
    <mergeCell ref="B17:F17"/>
    <mergeCell ref="G17:L17"/>
    <mergeCell ref="M17:N18"/>
    <mergeCell ref="O17:P18"/>
    <mergeCell ref="Q17:S18"/>
    <mergeCell ref="B18:F18"/>
    <mergeCell ref="G18:L18"/>
    <mergeCell ref="A15:A16"/>
    <mergeCell ref="B15:F15"/>
    <mergeCell ref="G15:L15"/>
    <mergeCell ref="M15:N16"/>
    <mergeCell ref="O15:P16"/>
    <mergeCell ref="Q15:S16"/>
    <mergeCell ref="B16:F16"/>
    <mergeCell ref="G16:L16"/>
    <mergeCell ref="A22:T22"/>
    <mergeCell ref="A23:T23"/>
    <mergeCell ref="U23:U25"/>
    <mergeCell ref="A24:C24"/>
    <mergeCell ref="D24:H24"/>
    <mergeCell ref="I24:J24"/>
    <mergeCell ref="K24:P24"/>
    <mergeCell ref="A25:T25"/>
    <mergeCell ref="A19:A20"/>
    <mergeCell ref="B19:F19"/>
    <mergeCell ref="G19:L19"/>
    <mergeCell ref="M19:N20"/>
    <mergeCell ref="O19:P20"/>
    <mergeCell ref="Q19:S20"/>
    <mergeCell ref="B20:F20"/>
    <mergeCell ref="G20:L20"/>
    <mergeCell ref="L44:M45"/>
    <mergeCell ref="N44:T45"/>
    <mergeCell ref="A36:T36"/>
    <mergeCell ref="G37:L37"/>
    <mergeCell ref="A38:T38"/>
    <mergeCell ref="A39:T39"/>
    <mergeCell ref="A40:T40"/>
    <mergeCell ref="A26:T26"/>
    <mergeCell ref="A27:T27"/>
    <mergeCell ref="A28:C28"/>
    <mergeCell ref="D28:H28"/>
    <mergeCell ref="I28:J28"/>
    <mergeCell ref="K28:P28"/>
    <mergeCell ref="U44:U46"/>
    <mergeCell ref="A46:T46"/>
    <mergeCell ref="K47:P47"/>
    <mergeCell ref="U36:U38"/>
    <mergeCell ref="K33:M33"/>
    <mergeCell ref="N33:T33"/>
    <mergeCell ref="A35:T35"/>
    <mergeCell ref="A29:T29"/>
    <mergeCell ref="A30:T30"/>
    <mergeCell ref="A31:C31"/>
    <mergeCell ref="D31:J31"/>
    <mergeCell ref="K31:M31"/>
    <mergeCell ref="N31:T31"/>
    <mergeCell ref="K32:M32"/>
    <mergeCell ref="N32:T32"/>
    <mergeCell ref="A32:A33"/>
    <mergeCell ref="B32:C33"/>
    <mergeCell ref="D32:E33"/>
    <mergeCell ref="F32:J33"/>
    <mergeCell ref="A41:T41"/>
    <mergeCell ref="A42:T42"/>
    <mergeCell ref="A43:T43"/>
    <mergeCell ref="A44:D45"/>
    <mergeCell ref="E44:K45"/>
  </mergeCells>
  <phoneticPr fontId="1"/>
  <dataValidations count="2">
    <dataValidation type="list" allowBlank="1" showInputMessage="1" showErrorMessage="1" sqref="C34 B32 B34" xr:uid="{360EE6FC-30A7-4919-AB99-EEC08EF69EE4}">
      <formula1>"普通,当座"</formula1>
    </dataValidation>
    <dataValidation type="list" allowBlank="1" showInputMessage="1" showErrorMessage="1" sqref="A15 A17 A19" xr:uid="{A15F0593-6C47-44B9-BEA9-143443C80FEA}">
      <formula1>"受講者変更,取消"</formula1>
    </dataValidation>
  </dataValidation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12</xdr:col>
                    <xdr:colOff>171450</xdr:colOff>
                    <xdr:row>15</xdr:row>
                    <xdr:rowOff>95250</xdr:rowOff>
                  </from>
                  <to>
                    <xdr:col>13</xdr:col>
                    <xdr:colOff>247650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16</xdr:col>
                    <xdr:colOff>76200</xdr:colOff>
                    <xdr:row>15</xdr:row>
                    <xdr:rowOff>95250</xdr:rowOff>
                  </from>
                  <to>
                    <xdr:col>18</xdr:col>
                    <xdr:colOff>295275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12</xdr:col>
                    <xdr:colOff>171450</xdr:colOff>
                    <xdr:row>14</xdr:row>
                    <xdr:rowOff>9525</xdr:rowOff>
                  </from>
                  <to>
                    <xdr:col>13</xdr:col>
                    <xdr:colOff>247650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16</xdr:col>
                    <xdr:colOff>76200</xdr:colOff>
                    <xdr:row>14</xdr:row>
                    <xdr:rowOff>9525</xdr:rowOff>
                  </from>
                  <to>
                    <xdr:col>17</xdr:col>
                    <xdr:colOff>152400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17</xdr:col>
                    <xdr:colOff>304800</xdr:colOff>
                    <xdr:row>14</xdr:row>
                    <xdr:rowOff>9525</xdr:rowOff>
                  </from>
                  <to>
                    <xdr:col>19</xdr:col>
                    <xdr:colOff>314325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12</xdr:col>
                    <xdr:colOff>171450</xdr:colOff>
                    <xdr:row>17</xdr:row>
                    <xdr:rowOff>95250</xdr:rowOff>
                  </from>
                  <to>
                    <xdr:col>13</xdr:col>
                    <xdr:colOff>247650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12</xdr:col>
                    <xdr:colOff>171450</xdr:colOff>
                    <xdr:row>16</xdr:row>
                    <xdr:rowOff>9525</xdr:rowOff>
                  </from>
                  <to>
                    <xdr:col>13</xdr:col>
                    <xdr:colOff>247650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12</xdr:col>
                    <xdr:colOff>171450</xdr:colOff>
                    <xdr:row>19</xdr:row>
                    <xdr:rowOff>95250</xdr:rowOff>
                  </from>
                  <to>
                    <xdr:col>13</xdr:col>
                    <xdr:colOff>247650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12</xdr:col>
                    <xdr:colOff>171450</xdr:colOff>
                    <xdr:row>18</xdr:row>
                    <xdr:rowOff>9525</xdr:rowOff>
                  </from>
                  <to>
                    <xdr:col>13</xdr:col>
                    <xdr:colOff>247650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16</xdr:col>
                    <xdr:colOff>76200</xdr:colOff>
                    <xdr:row>17</xdr:row>
                    <xdr:rowOff>95250</xdr:rowOff>
                  </from>
                  <to>
                    <xdr:col>18</xdr:col>
                    <xdr:colOff>295275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16</xdr:col>
                    <xdr:colOff>76200</xdr:colOff>
                    <xdr:row>16</xdr:row>
                    <xdr:rowOff>9525</xdr:rowOff>
                  </from>
                  <to>
                    <xdr:col>17</xdr:col>
                    <xdr:colOff>152400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17</xdr:col>
                    <xdr:colOff>304800</xdr:colOff>
                    <xdr:row>16</xdr:row>
                    <xdr:rowOff>9525</xdr:rowOff>
                  </from>
                  <to>
                    <xdr:col>19</xdr:col>
                    <xdr:colOff>314325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16</xdr:col>
                    <xdr:colOff>76200</xdr:colOff>
                    <xdr:row>19</xdr:row>
                    <xdr:rowOff>95250</xdr:rowOff>
                  </from>
                  <to>
                    <xdr:col>18</xdr:col>
                    <xdr:colOff>295275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16</xdr:col>
                    <xdr:colOff>76200</xdr:colOff>
                    <xdr:row>18</xdr:row>
                    <xdr:rowOff>9525</xdr:rowOff>
                  </from>
                  <to>
                    <xdr:col>17</xdr:col>
                    <xdr:colOff>152400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17</xdr:col>
                    <xdr:colOff>304800</xdr:colOff>
                    <xdr:row>18</xdr:row>
                    <xdr:rowOff>9525</xdr:rowOff>
                  </from>
                  <to>
                    <xdr:col>19</xdr:col>
                    <xdr:colOff>314325</xdr:colOff>
                    <xdr:row>19</xdr:row>
                    <xdr:rowOff>142875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CD511E-CE9F-4B47-ABA2-B6DD33AB83F7}">
          <x14:formula1>
            <xm:f>コースリスト!$B$2:$B$5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18ECB-A9A0-476F-9C73-A5D0C2CEE67C}">
  <dimension ref="A1:U47"/>
  <sheetViews>
    <sheetView showGridLines="0" tabSelected="1" view="pageBreakPreview" zoomScaleNormal="100" zoomScaleSheetLayoutView="100" workbookViewId="0">
      <selection sqref="A1:T1"/>
    </sheetView>
  </sheetViews>
  <sheetFormatPr defaultColWidth="9" defaultRowHeight="13.5"/>
  <cols>
    <col min="1" max="1" width="11" style="2" bestFit="1" customWidth="1"/>
    <col min="2" max="20" width="5.625" style="2" customWidth="1"/>
    <col min="21" max="21" width="14.5" style="2" bestFit="1" customWidth="1"/>
    <col min="22" max="16384" width="9" style="2"/>
  </cols>
  <sheetData>
    <row r="1" spans="1:21" ht="45" customHeight="1">
      <c r="A1" s="171" t="s">
        <v>29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5" t="s">
        <v>20</v>
      </c>
    </row>
    <row r="2" spans="1:21" ht="24.95" customHeight="1">
      <c r="A2" s="172" t="s">
        <v>45</v>
      </c>
      <c r="B2" s="173"/>
      <c r="C2" s="141" t="s">
        <v>0</v>
      </c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42"/>
      <c r="U2" s="15" t="str">
        <f>IF($C$3="","○月○日",VLOOKUP(C3,コースリスト!$B$2:$E$6,4,0))</f>
        <v>○月○日</v>
      </c>
    </row>
    <row r="3" spans="1:21" ht="39.950000000000003" customHeight="1">
      <c r="A3" s="175" t="s">
        <v>1</v>
      </c>
      <c r="B3" s="176"/>
      <c r="C3" s="223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5"/>
    </row>
    <row r="4" spans="1:21" ht="39.950000000000003" customHeight="1">
      <c r="A4" s="175" t="s">
        <v>17</v>
      </c>
      <c r="B4" s="176"/>
      <c r="C4" s="180" t="str">
        <f>IF($C$3="","",VLOOKUP(C3,コースリスト!$B$2:$E$6,2,0))</f>
        <v/>
      </c>
      <c r="D4" s="181"/>
      <c r="E4" s="181"/>
      <c r="F4" s="181"/>
      <c r="G4" s="181"/>
      <c r="H4" s="181"/>
      <c r="I4" s="181"/>
      <c r="J4" s="181"/>
      <c r="K4" s="181"/>
      <c r="L4" s="175" t="s">
        <v>19</v>
      </c>
      <c r="M4" s="176"/>
      <c r="N4" s="182" t="str">
        <f>IF($C$3="","",VLOOKUP(C3,コースリスト!$B$2:$E$6,3,0))</f>
        <v/>
      </c>
      <c r="O4" s="183"/>
      <c r="P4" s="183"/>
      <c r="Q4" s="183"/>
      <c r="R4" s="183"/>
      <c r="S4" s="183"/>
      <c r="T4" s="184"/>
    </row>
    <row r="5" spans="1:21" ht="33.950000000000003" customHeight="1">
      <c r="A5" s="152" t="s">
        <v>71</v>
      </c>
      <c r="B5" s="142"/>
      <c r="C5" s="201"/>
      <c r="D5" s="202"/>
      <c r="E5" s="202"/>
      <c r="F5" s="202"/>
      <c r="G5" s="202"/>
      <c r="H5" s="202"/>
      <c r="I5" s="202"/>
      <c r="J5" s="202"/>
      <c r="K5" s="202"/>
      <c r="L5" s="202"/>
      <c r="M5" s="203"/>
      <c r="N5" s="141" t="s">
        <v>11</v>
      </c>
      <c r="O5" s="142"/>
      <c r="P5" s="226"/>
      <c r="Q5" s="226"/>
      <c r="R5" s="226"/>
      <c r="S5" s="226"/>
      <c r="T5" s="227"/>
    </row>
    <row r="6" spans="1:21" ht="14.1" customHeight="1">
      <c r="A6" s="161" t="s">
        <v>72</v>
      </c>
      <c r="B6" s="162"/>
      <c r="C6" s="34" t="s">
        <v>73</v>
      </c>
      <c r="D6" s="217"/>
      <c r="E6" s="217"/>
      <c r="F6" s="217"/>
      <c r="G6" s="217"/>
      <c r="H6" s="217"/>
      <c r="I6" s="217"/>
      <c r="J6" s="217"/>
      <c r="K6" s="217"/>
      <c r="L6" s="217"/>
      <c r="M6" s="218"/>
      <c r="N6" s="161" t="s">
        <v>12</v>
      </c>
      <c r="O6" s="162"/>
      <c r="P6" s="211"/>
      <c r="Q6" s="212"/>
      <c r="R6" s="212"/>
      <c r="S6" s="212"/>
      <c r="T6" s="213"/>
    </row>
    <row r="7" spans="1:21" ht="20.100000000000001" customHeight="1">
      <c r="A7" s="163"/>
      <c r="B7" s="164"/>
      <c r="C7" s="192"/>
      <c r="D7" s="193"/>
      <c r="E7" s="193"/>
      <c r="F7" s="193"/>
      <c r="G7" s="193"/>
      <c r="H7" s="193"/>
      <c r="I7" s="193"/>
      <c r="J7" s="193"/>
      <c r="K7" s="193"/>
      <c r="L7" s="193"/>
      <c r="M7" s="194"/>
      <c r="N7" s="163"/>
      <c r="O7" s="164"/>
      <c r="P7" s="214"/>
      <c r="Q7" s="215"/>
      <c r="R7" s="215"/>
      <c r="S7" s="215"/>
      <c r="T7" s="216"/>
    </row>
    <row r="8" spans="1:21" ht="30" customHeight="1">
      <c r="A8" s="141" t="s">
        <v>7</v>
      </c>
      <c r="B8" s="142"/>
      <c r="C8" s="204"/>
      <c r="D8" s="205"/>
      <c r="E8" s="205"/>
      <c r="F8" s="205"/>
      <c r="G8" s="205"/>
      <c r="H8" s="205"/>
      <c r="I8" s="205"/>
      <c r="J8" s="205"/>
      <c r="K8" s="205"/>
      <c r="L8" s="205"/>
      <c r="M8" s="206"/>
      <c r="N8" s="141" t="s">
        <v>13</v>
      </c>
      <c r="O8" s="142"/>
      <c r="P8" s="209"/>
      <c r="Q8" s="209"/>
      <c r="R8" s="209"/>
      <c r="S8" s="209"/>
      <c r="T8" s="210"/>
    </row>
    <row r="9" spans="1:21" ht="12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  <c r="Q9" s="17"/>
      <c r="R9" s="17"/>
      <c r="S9" s="17"/>
      <c r="T9" s="17"/>
    </row>
    <row r="10" spans="1:21" ht="30" customHeight="1">
      <c r="A10" s="8" t="s">
        <v>6</v>
      </c>
      <c r="B10" s="9" t="s">
        <v>10</v>
      </c>
      <c r="C10" s="219"/>
      <c r="D10" s="219"/>
      <c r="E10" s="219"/>
      <c r="F10" s="219"/>
      <c r="G10" s="220"/>
      <c r="H10" s="9" t="s">
        <v>9</v>
      </c>
      <c r="I10" s="219"/>
      <c r="J10" s="219"/>
      <c r="K10" s="219"/>
      <c r="L10" s="219"/>
      <c r="M10" s="220"/>
      <c r="N10" s="9" t="s">
        <v>8</v>
      </c>
      <c r="O10" s="221"/>
      <c r="P10" s="221"/>
      <c r="Q10" s="221"/>
      <c r="R10" s="221"/>
      <c r="S10" s="221"/>
      <c r="T10" s="222"/>
    </row>
    <row r="11" spans="1:21" ht="12" customHeight="1"/>
    <row r="12" spans="1:21" ht="18.75">
      <c r="A12" s="18"/>
      <c r="B12" s="121" t="s">
        <v>33</v>
      </c>
      <c r="C12" s="122"/>
      <c r="D12" s="122"/>
      <c r="E12" s="122"/>
      <c r="F12" s="123"/>
      <c r="G12" s="124" t="s">
        <v>34</v>
      </c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5"/>
    </row>
    <row r="13" spans="1:21" ht="14.25">
      <c r="A13" s="60" t="s">
        <v>30</v>
      </c>
      <c r="B13" s="126" t="s">
        <v>31</v>
      </c>
      <c r="C13" s="127"/>
      <c r="D13" s="127"/>
      <c r="E13" s="127"/>
      <c r="F13" s="128"/>
      <c r="G13" s="129" t="s">
        <v>3</v>
      </c>
      <c r="H13" s="129"/>
      <c r="I13" s="129"/>
      <c r="J13" s="129"/>
      <c r="K13" s="129"/>
      <c r="L13" s="130"/>
      <c r="M13" s="131" t="s">
        <v>35</v>
      </c>
      <c r="N13" s="132"/>
      <c r="O13" s="131" t="s">
        <v>4</v>
      </c>
      <c r="P13" s="132"/>
      <c r="Q13" s="131" t="s">
        <v>5</v>
      </c>
      <c r="R13" s="135"/>
      <c r="S13" s="135"/>
      <c r="T13" s="132"/>
    </row>
    <row r="14" spans="1:21" ht="20.25" customHeight="1">
      <c r="A14" s="61"/>
      <c r="B14" s="137" t="s">
        <v>2</v>
      </c>
      <c r="C14" s="138"/>
      <c r="D14" s="138"/>
      <c r="E14" s="138"/>
      <c r="F14" s="139"/>
      <c r="G14" s="134" t="s">
        <v>32</v>
      </c>
      <c r="H14" s="140"/>
      <c r="I14" s="140"/>
      <c r="J14" s="140"/>
      <c r="K14" s="140"/>
      <c r="L14" s="140"/>
      <c r="M14" s="133"/>
      <c r="N14" s="134"/>
      <c r="O14" s="133"/>
      <c r="P14" s="134"/>
      <c r="Q14" s="133"/>
      <c r="R14" s="136"/>
      <c r="S14" s="136"/>
      <c r="T14" s="134"/>
    </row>
    <row r="15" spans="1:21" ht="18" customHeight="1">
      <c r="A15" s="207"/>
      <c r="B15" s="228"/>
      <c r="C15" s="229"/>
      <c r="D15" s="229"/>
      <c r="E15" s="229"/>
      <c r="F15" s="230"/>
      <c r="G15" s="231"/>
      <c r="H15" s="229"/>
      <c r="I15" s="229"/>
      <c r="J15" s="229"/>
      <c r="K15" s="229"/>
      <c r="L15" s="232"/>
      <c r="M15" s="96"/>
      <c r="N15" s="97"/>
      <c r="O15" s="235"/>
      <c r="P15" s="236"/>
      <c r="Q15" s="104"/>
      <c r="R15" s="104"/>
      <c r="S15" s="105"/>
      <c r="T15" s="3"/>
    </row>
    <row r="16" spans="1:21" ht="36" customHeight="1">
      <c r="A16" s="208"/>
      <c r="B16" s="198"/>
      <c r="C16" s="199"/>
      <c r="D16" s="199"/>
      <c r="E16" s="199"/>
      <c r="F16" s="200"/>
      <c r="G16" s="233"/>
      <c r="H16" s="199"/>
      <c r="I16" s="199"/>
      <c r="J16" s="199"/>
      <c r="K16" s="199"/>
      <c r="L16" s="234"/>
      <c r="M16" s="98"/>
      <c r="N16" s="99"/>
      <c r="O16" s="237"/>
      <c r="P16" s="238"/>
      <c r="Q16" s="104"/>
      <c r="R16" s="104"/>
      <c r="S16" s="105"/>
      <c r="T16" s="4"/>
      <c r="U16" s="5"/>
    </row>
    <row r="17" spans="1:21" ht="18" customHeight="1">
      <c r="A17" s="207"/>
      <c r="B17" s="228"/>
      <c r="C17" s="229"/>
      <c r="D17" s="229"/>
      <c r="E17" s="229"/>
      <c r="F17" s="230"/>
      <c r="G17" s="231"/>
      <c r="H17" s="229"/>
      <c r="I17" s="229"/>
      <c r="J17" s="229"/>
      <c r="K17" s="229"/>
      <c r="L17" s="232"/>
      <c r="M17" s="96"/>
      <c r="N17" s="97"/>
      <c r="O17" s="239"/>
      <c r="P17" s="240"/>
      <c r="Q17" s="104"/>
      <c r="R17" s="104"/>
      <c r="S17" s="105"/>
      <c r="T17" s="3"/>
    </row>
    <row r="18" spans="1:21" ht="36" customHeight="1">
      <c r="A18" s="208"/>
      <c r="B18" s="198"/>
      <c r="C18" s="199"/>
      <c r="D18" s="199"/>
      <c r="E18" s="199"/>
      <c r="F18" s="200"/>
      <c r="G18" s="233"/>
      <c r="H18" s="199"/>
      <c r="I18" s="199"/>
      <c r="J18" s="199"/>
      <c r="K18" s="199"/>
      <c r="L18" s="234"/>
      <c r="M18" s="98"/>
      <c r="N18" s="99"/>
      <c r="O18" s="237"/>
      <c r="P18" s="238"/>
      <c r="Q18" s="104"/>
      <c r="R18" s="104"/>
      <c r="S18" s="105"/>
      <c r="T18" s="4"/>
    </row>
    <row r="19" spans="1:21" ht="18" customHeight="1">
      <c r="A19" s="207"/>
      <c r="B19" s="228"/>
      <c r="C19" s="229"/>
      <c r="D19" s="229"/>
      <c r="E19" s="229"/>
      <c r="F19" s="230"/>
      <c r="G19" s="231"/>
      <c r="H19" s="229"/>
      <c r="I19" s="229"/>
      <c r="J19" s="229"/>
      <c r="K19" s="229"/>
      <c r="L19" s="232"/>
      <c r="M19" s="96"/>
      <c r="N19" s="97"/>
      <c r="O19" s="239"/>
      <c r="P19" s="240"/>
      <c r="Q19" s="104"/>
      <c r="R19" s="104"/>
      <c r="S19" s="105"/>
      <c r="T19" s="3"/>
    </row>
    <row r="20" spans="1:21" ht="36" customHeight="1">
      <c r="A20" s="208"/>
      <c r="B20" s="198"/>
      <c r="C20" s="199"/>
      <c r="D20" s="199"/>
      <c r="E20" s="199"/>
      <c r="F20" s="200"/>
      <c r="G20" s="233"/>
      <c r="H20" s="199"/>
      <c r="I20" s="199"/>
      <c r="J20" s="199"/>
      <c r="K20" s="199"/>
      <c r="L20" s="234"/>
      <c r="M20" s="98"/>
      <c r="N20" s="99"/>
      <c r="O20" s="237"/>
      <c r="P20" s="238"/>
      <c r="Q20" s="104"/>
      <c r="R20" s="104"/>
      <c r="S20" s="105"/>
      <c r="T20" s="4"/>
    </row>
    <row r="21" spans="1:21" ht="9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7"/>
      <c r="P21" s="6"/>
      <c r="Q21" s="6"/>
      <c r="R21" s="7"/>
      <c r="S21" s="7"/>
      <c r="T21" s="7"/>
    </row>
    <row r="22" spans="1:21" ht="15" customHeight="1">
      <c r="A22" s="46" t="s">
        <v>37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1:21" ht="15" customHeight="1">
      <c r="A23" s="47" t="s">
        <v>107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241" t="str">
        <f>IF($C$3="","",VLOOKUP(C3,コースリスト!$B$2:$I$6,8,0))</f>
        <v/>
      </c>
    </row>
    <row r="24" spans="1:21" ht="15" customHeight="1">
      <c r="A24" s="84" t="s">
        <v>64</v>
      </c>
      <c r="B24" s="84"/>
      <c r="C24" s="84"/>
      <c r="D24" s="242" t="str">
        <f>IF($C$3="","",VLOOKUP(C3,コースリスト!$B$2:$H$6,5,0))</f>
        <v/>
      </c>
      <c r="E24" s="242"/>
      <c r="F24" s="242"/>
      <c r="G24" s="242"/>
      <c r="H24" s="242"/>
      <c r="I24" s="86" t="s">
        <v>65</v>
      </c>
      <c r="J24" s="86"/>
      <c r="K24" s="185" t="str">
        <f>IF($C$3="","",VLOOKUP(C3,コースリスト!$B$2:$H$6,7,0))</f>
        <v/>
      </c>
      <c r="L24" s="185"/>
      <c r="M24" s="185"/>
      <c r="N24" s="185"/>
      <c r="O24" s="185"/>
      <c r="P24" s="185"/>
      <c r="Q24" s="33" t="s">
        <v>66</v>
      </c>
      <c r="R24" s="32"/>
      <c r="S24" s="32"/>
      <c r="T24" s="32"/>
      <c r="U24" s="241"/>
    </row>
    <row r="25" spans="1:21" ht="15" customHeight="1">
      <c r="A25" s="46" t="s">
        <v>38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241"/>
    </row>
    <row r="26" spans="1:21" ht="15" customHeight="1">
      <c r="A26" s="83" t="s">
        <v>104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</row>
    <row r="27" spans="1:21" ht="15" customHeight="1">
      <c r="A27" s="47" t="s">
        <v>106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1" ht="15" customHeight="1">
      <c r="A28" s="84" t="s">
        <v>64</v>
      </c>
      <c r="B28" s="84"/>
      <c r="C28" s="84"/>
      <c r="D28" s="242" t="str">
        <f>IF($C$3="","",VLOOKUP(C3,コースリスト!$B$2:$H$6,5,0))</f>
        <v/>
      </c>
      <c r="E28" s="242"/>
      <c r="F28" s="242"/>
      <c r="G28" s="242"/>
      <c r="H28" s="242"/>
      <c r="I28" s="86" t="s">
        <v>65</v>
      </c>
      <c r="J28" s="86"/>
      <c r="K28" s="185" t="str">
        <f>IF($C$3="","",VLOOKUP(C3,コースリスト!$B$2:$H$6,7,0))</f>
        <v/>
      </c>
      <c r="L28" s="185"/>
      <c r="M28" s="185"/>
      <c r="N28" s="185"/>
      <c r="O28" s="185"/>
      <c r="P28" s="185"/>
      <c r="Q28" s="33" t="s">
        <v>66</v>
      </c>
      <c r="R28" s="32"/>
      <c r="S28" s="32"/>
      <c r="T28" s="32"/>
    </row>
    <row r="29" spans="1:21" ht="15" customHeight="1">
      <c r="A29" s="47" t="s">
        <v>67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1" ht="21" customHeight="1">
      <c r="A30" s="46" t="s">
        <v>105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1" ht="30" customHeight="1">
      <c r="A31" s="48" t="s">
        <v>40</v>
      </c>
      <c r="B31" s="49"/>
      <c r="C31" s="50"/>
      <c r="D31" s="195"/>
      <c r="E31" s="196"/>
      <c r="F31" s="196"/>
      <c r="G31" s="196"/>
      <c r="H31" s="196"/>
      <c r="I31" s="196"/>
      <c r="J31" s="197"/>
      <c r="K31" s="48" t="s">
        <v>42</v>
      </c>
      <c r="L31" s="49"/>
      <c r="M31" s="50"/>
      <c r="N31" s="195"/>
      <c r="O31" s="196"/>
      <c r="P31" s="196"/>
      <c r="Q31" s="196"/>
      <c r="R31" s="196"/>
      <c r="S31" s="196"/>
      <c r="T31" s="197"/>
    </row>
    <row r="32" spans="1:21" ht="14.1" customHeight="1">
      <c r="A32" s="60" t="s">
        <v>41</v>
      </c>
      <c r="B32" s="64"/>
      <c r="C32" s="65"/>
      <c r="D32" s="64" t="s">
        <v>43</v>
      </c>
      <c r="E32" s="65"/>
      <c r="F32" s="189"/>
      <c r="G32" s="190"/>
      <c r="H32" s="190"/>
      <c r="I32" s="190"/>
      <c r="J32" s="191"/>
      <c r="K32" s="54" t="s">
        <v>101</v>
      </c>
      <c r="L32" s="55"/>
      <c r="M32" s="56"/>
      <c r="N32" s="186"/>
      <c r="O32" s="187"/>
      <c r="P32" s="187"/>
      <c r="Q32" s="187"/>
      <c r="R32" s="187"/>
      <c r="S32" s="187"/>
      <c r="T32" s="188"/>
    </row>
    <row r="33" spans="1:21" ht="35.1" customHeight="1">
      <c r="A33" s="61"/>
      <c r="B33" s="66"/>
      <c r="C33" s="67"/>
      <c r="D33" s="66"/>
      <c r="E33" s="67"/>
      <c r="F33" s="192"/>
      <c r="G33" s="193"/>
      <c r="H33" s="193"/>
      <c r="I33" s="193"/>
      <c r="J33" s="194"/>
      <c r="K33" s="40" t="s">
        <v>99</v>
      </c>
      <c r="L33" s="41"/>
      <c r="M33" s="42"/>
      <c r="N33" s="192"/>
      <c r="O33" s="193"/>
      <c r="P33" s="193"/>
      <c r="Q33" s="193"/>
      <c r="R33" s="193"/>
      <c r="S33" s="193"/>
      <c r="T33" s="194"/>
    </row>
    <row r="34" spans="1:21" ht="4.5" customHeight="1">
      <c r="A34" s="5"/>
      <c r="B34" s="19"/>
      <c r="C34" s="19"/>
      <c r="D34" s="5"/>
      <c r="E34" s="5"/>
      <c r="F34" s="19"/>
      <c r="G34" s="19"/>
      <c r="H34" s="19"/>
      <c r="I34" s="19"/>
      <c r="J34" s="19"/>
      <c r="K34" s="20"/>
      <c r="L34" s="21"/>
      <c r="M34" s="21"/>
      <c r="N34" s="19"/>
      <c r="O34" s="19"/>
      <c r="P34" s="19"/>
      <c r="Q34" s="19"/>
      <c r="R34" s="19"/>
      <c r="S34" s="19"/>
      <c r="T34" s="19"/>
    </row>
    <row r="35" spans="1:21" ht="15" customHeight="1">
      <c r="A35" s="46" t="s">
        <v>36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1" ht="15" customHeight="1">
      <c r="A36" s="47" t="s">
        <v>39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241" t="str">
        <f>IF($C$3="","",VLOOKUP(C3,コースリスト!$B$2:$I$6,8,0))</f>
        <v/>
      </c>
    </row>
    <row r="37" spans="1:21" ht="15" customHeight="1">
      <c r="A37" s="29" t="s">
        <v>59</v>
      </c>
      <c r="B37" s="30"/>
      <c r="C37" s="30"/>
      <c r="D37" s="30"/>
      <c r="E37" s="30"/>
      <c r="F37" s="30"/>
      <c r="G37" s="249" t="str">
        <f>IF($C$3="","",VLOOKUP(C3,コースリスト!$B$2:$H$6,6,0))</f>
        <v/>
      </c>
      <c r="H37" s="249"/>
      <c r="I37" s="249"/>
      <c r="J37" s="249"/>
      <c r="K37" s="249"/>
      <c r="L37" s="249"/>
      <c r="M37" s="249"/>
      <c r="O37" s="30"/>
      <c r="P37" s="30"/>
      <c r="Q37" s="30"/>
      <c r="R37" s="30"/>
      <c r="S37" s="30"/>
      <c r="T37" s="30"/>
      <c r="U37" s="241"/>
    </row>
    <row r="38" spans="1:21" ht="15" customHeight="1">
      <c r="A38" s="82" t="s">
        <v>21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241"/>
    </row>
    <row r="39" spans="1:21" ht="15" customHeight="1">
      <c r="A39" s="82" t="s">
        <v>22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</row>
    <row r="40" spans="1:21" ht="30" customHeight="1">
      <c r="A40" s="82" t="s">
        <v>23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</row>
    <row r="41" spans="1:21" ht="15" customHeight="1">
      <c r="A41" s="47" t="s">
        <v>24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1" ht="30" customHeight="1">
      <c r="A42" s="47" t="s">
        <v>25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1" ht="45" customHeight="1" thickBot="1">
      <c r="A43" s="47" t="s">
        <v>26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1" ht="12" customHeight="1">
      <c r="A44" s="69" t="s">
        <v>60</v>
      </c>
      <c r="B44" s="70"/>
      <c r="C44" s="70"/>
      <c r="D44" s="70"/>
      <c r="E44" s="243" t="str">
        <f>IF($C$3="","",VLOOKUP(C3,コースリスト!$B$2:$H$6,5,0))</f>
        <v/>
      </c>
      <c r="F44" s="243"/>
      <c r="G44" s="243"/>
      <c r="H44" s="243"/>
      <c r="I44" s="243"/>
      <c r="J44" s="243"/>
      <c r="K44" s="243"/>
      <c r="L44" s="75" t="s">
        <v>61</v>
      </c>
      <c r="M44" s="75"/>
      <c r="N44" s="245" t="str">
        <f>IF($C$3="","",VLOOKUP(C3,コースリスト!$B$2:$H$6,7,0))</f>
        <v/>
      </c>
      <c r="O44" s="245"/>
      <c r="P44" s="245"/>
      <c r="Q44" s="245"/>
      <c r="R44" s="245"/>
      <c r="S44" s="245"/>
      <c r="T44" s="246"/>
      <c r="U44" s="35" t="str">
        <f>IF($C$3="","",VLOOKUP(C3,コースリスト!$B$2:$I$6,8,0))</f>
        <v/>
      </c>
    </row>
    <row r="45" spans="1:21" ht="21.75" customHeight="1">
      <c r="A45" s="71"/>
      <c r="B45" s="72"/>
      <c r="C45" s="72"/>
      <c r="D45" s="72"/>
      <c r="E45" s="244"/>
      <c r="F45" s="244"/>
      <c r="G45" s="244"/>
      <c r="H45" s="244"/>
      <c r="I45" s="244"/>
      <c r="J45" s="244"/>
      <c r="K45" s="244"/>
      <c r="L45" s="76"/>
      <c r="M45" s="76"/>
      <c r="N45" s="247"/>
      <c r="O45" s="247"/>
      <c r="P45" s="247"/>
      <c r="Q45" s="247"/>
      <c r="R45" s="247"/>
      <c r="S45" s="247"/>
      <c r="T45" s="248"/>
      <c r="U45" s="35"/>
    </row>
    <row r="46" spans="1:21" ht="21" customHeight="1" thickBot="1">
      <c r="A46" s="36" t="s">
        <v>62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8"/>
      <c r="U46" s="35"/>
    </row>
    <row r="47" spans="1:21" ht="21" customHeight="1">
      <c r="A47" s="31"/>
      <c r="B47" s="31"/>
      <c r="C47" s="31"/>
      <c r="D47" s="31"/>
      <c r="E47" s="31" t="s">
        <v>63</v>
      </c>
      <c r="G47" s="31"/>
      <c r="H47" s="31"/>
      <c r="I47" s="31"/>
      <c r="J47" s="31"/>
      <c r="K47" s="31" t="str">
        <f>IF($C$3="","",VLOOKUP(C3,コースリスト!$B$2:$H$6,6,0))</f>
        <v/>
      </c>
      <c r="L47" s="31"/>
      <c r="M47" s="31"/>
      <c r="N47" s="31"/>
      <c r="O47" s="31"/>
      <c r="P47" s="31"/>
      <c r="Q47" s="31"/>
      <c r="R47" s="31"/>
      <c r="S47" s="31"/>
      <c r="T47" s="31"/>
    </row>
  </sheetData>
  <sheetProtection algorithmName="SHA-512" hashValue="O5Tw8M3KJUxuhbwuuvTU+3oeIoFAfFqQbEnrybTFhK/Z58IEnW2nF6xyrKIzeR6ckqseI50DOT013pFbtYA4uQ==" saltValue="rD2+jAajvVHjQe88WEe7qg==" spinCount="100000" sheet="1" objects="1" scenarios="1"/>
  <mergeCells count="103">
    <mergeCell ref="U44:U46"/>
    <mergeCell ref="U23:U25"/>
    <mergeCell ref="U36:U38"/>
    <mergeCell ref="A46:T46"/>
    <mergeCell ref="A23:T23"/>
    <mergeCell ref="A24:C24"/>
    <mergeCell ref="I24:J24"/>
    <mergeCell ref="D24:H24"/>
    <mergeCell ref="A27:T27"/>
    <mergeCell ref="A28:C28"/>
    <mergeCell ref="D28:H28"/>
    <mergeCell ref="I28:J28"/>
    <mergeCell ref="A44:D45"/>
    <mergeCell ref="E44:K45"/>
    <mergeCell ref="L44:M45"/>
    <mergeCell ref="N44:T45"/>
    <mergeCell ref="A41:T41"/>
    <mergeCell ref="A43:T43"/>
    <mergeCell ref="A42:T42"/>
    <mergeCell ref="A25:T25"/>
    <mergeCell ref="N31:T31"/>
    <mergeCell ref="K33:M33"/>
    <mergeCell ref="G37:M37"/>
    <mergeCell ref="A29:T29"/>
    <mergeCell ref="A17:A18"/>
    <mergeCell ref="A19:A20"/>
    <mergeCell ref="B17:F17"/>
    <mergeCell ref="O19:P20"/>
    <mergeCell ref="Q17:S18"/>
    <mergeCell ref="A35:T35"/>
    <mergeCell ref="A36:T36"/>
    <mergeCell ref="A40:T40"/>
    <mergeCell ref="A39:T39"/>
    <mergeCell ref="A38:T38"/>
    <mergeCell ref="N33:T33"/>
    <mergeCell ref="A30:T30"/>
    <mergeCell ref="A26:T26"/>
    <mergeCell ref="Q19:S20"/>
    <mergeCell ref="M17:N18"/>
    <mergeCell ref="O17:P18"/>
    <mergeCell ref="M19:N20"/>
    <mergeCell ref="B19:F19"/>
    <mergeCell ref="B20:F20"/>
    <mergeCell ref="G17:L17"/>
    <mergeCell ref="G18:L18"/>
    <mergeCell ref="G19:L19"/>
    <mergeCell ref="G20:L20"/>
    <mergeCell ref="A22:T22"/>
    <mergeCell ref="A1:T1"/>
    <mergeCell ref="A2:B2"/>
    <mergeCell ref="C2:T2"/>
    <mergeCell ref="Q15:S16"/>
    <mergeCell ref="M15:N16"/>
    <mergeCell ref="G13:L13"/>
    <mergeCell ref="C10:G10"/>
    <mergeCell ref="O10:T10"/>
    <mergeCell ref="I10:M10"/>
    <mergeCell ref="O13:P14"/>
    <mergeCell ref="Q13:T14"/>
    <mergeCell ref="C3:T3"/>
    <mergeCell ref="P5:T5"/>
    <mergeCell ref="N5:O5"/>
    <mergeCell ref="B15:F15"/>
    <mergeCell ref="B16:F16"/>
    <mergeCell ref="G15:L15"/>
    <mergeCell ref="G16:L16"/>
    <mergeCell ref="A13:A14"/>
    <mergeCell ref="O15:P16"/>
    <mergeCell ref="B18:F18"/>
    <mergeCell ref="A3:B3"/>
    <mergeCell ref="A4:B4"/>
    <mergeCell ref="L4:M4"/>
    <mergeCell ref="C4:K4"/>
    <mergeCell ref="N4:T4"/>
    <mergeCell ref="A5:B5"/>
    <mergeCell ref="A8:B8"/>
    <mergeCell ref="C5:M5"/>
    <mergeCell ref="C7:M7"/>
    <mergeCell ref="C8:M8"/>
    <mergeCell ref="A15:A16"/>
    <mergeCell ref="B13:F13"/>
    <mergeCell ref="B14:F14"/>
    <mergeCell ref="N8:O8"/>
    <mergeCell ref="P8:T8"/>
    <mergeCell ref="B12:F12"/>
    <mergeCell ref="G12:T12"/>
    <mergeCell ref="M13:N14"/>
    <mergeCell ref="G14:L14"/>
    <mergeCell ref="A6:B7"/>
    <mergeCell ref="N6:O7"/>
    <mergeCell ref="P6:T7"/>
    <mergeCell ref="D6:M6"/>
    <mergeCell ref="K24:P24"/>
    <mergeCell ref="K28:P28"/>
    <mergeCell ref="K32:M32"/>
    <mergeCell ref="N32:T32"/>
    <mergeCell ref="B32:C33"/>
    <mergeCell ref="A32:A33"/>
    <mergeCell ref="D32:E33"/>
    <mergeCell ref="F32:J33"/>
    <mergeCell ref="A31:C31"/>
    <mergeCell ref="K31:M31"/>
    <mergeCell ref="D31:J31"/>
  </mergeCells>
  <phoneticPr fontId="1"/>
  <dataValidations count="2">
    <dataValidation type="list" allowBlank="1" showInputMessage="1" showErrorMessage="1" sqref="A15 A17 A19" xr:uid="{A7FFA61A-049B-4281-A39E-66A4DC6E01A6}">
      <formula1>"受講者変更,取消"</formula1>
    </dataValidation>
    <dataValidation type="list" allowBlank="1" showInputMessage="1" showErrorMessage="1" sqref="C34 B32 B34" xr:uid="{420BE8B5-F84C-4813-AE06-9ADB7DE5AAF9}">
      <formula1>"普通,当座"</formula1>
    </dataValidation>
  </dataValidation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7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12</xdr:col>
                    <xdr:colOff>171450</xdr:colOff>
                    <xdr:row>15</xdr:row>
                    <xdr:rowOff>95250</xdr:rowOff>
                  </from>
                  <to>
                    <xdr:col>13</xdr:col>
                    <xdr:colOff>247650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5" name="Check Box 33">
              <controlPr defaultSize="0" autoFill="0" autoLine="0" autoPict="0">
                <anchor moveWithCells="1">
                  <from>
                    <xdr:col>12</xdr:col>
                    <xdr:colOff>171450</xdr:colOff>
                    <xdr:row>14</xdr:row>
                    <xdr:rowOff>9525</xdr:rowOff>
                  </from>
                  <to>
                    <xdr:col>13</xdr:col>
                    <xdr:colOff>247650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6" name="Check Box 38">
              <controlPr defaultSize="0" autoFill="0" autoLine="0" autoPict="0">
                <anchor moveWithCells="1">
                  <from>
                    <xdr:col>12</xdr:col>
                    <xdr:colOff>171450</xdr:colOff>
                    <xdr:row>17</xdr:row>
                    <xdr:rowOff>95250</xdr:rowOff>
                  </from>
                  <to>
                    <xdr:col>13</xdr:col>
                    <xdr:colOff>247650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7" name="Check Box 39">
              <controlPr defaultSize="0" autoFill="0" autoLine="0" autoPict="0">
                <anchor moveWithCells="1">
                  <from>
                    <xdr:col>12</xdr:col>
                    <xdr:colOff>171450</xdr:colOff>
                    <xdr:row>16</xdr:row>
                    <xdr:rowOff>9525</xdr:rowOff>
                  </from>
                  <to>
                    <xdr:col>13</xdr:col>
                    <xdr:colOff>247650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8" name="Check Box 40">
              <controlPr defaultSize="0" autoFill="0" autoLine="0" autoPict="0">
                <anchor moveWithCells="1">
                  <from>
                    <xdr:col>12</xdr:col>
                    <xdr:colOff>171450</xdr:colOff>
                    <xdr:row>19</xdr:row>
                    <xdr:rowOff>95250</xdr:rowOff>
                  </from>
                  <to>
                    <xdr:col>13</xdr:col>
                    <xdr:colOff>247650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9" name="Check Box 41">
              <controlPr defaultSize="0" autoFill="0" autoLine="0" autoPict="0">
                <anchor moveWithCells="1">
                  <from>
                    <xdr:col>12</xdr:col>
                    <xdr:colOff>171450</xdr:colOff>
                    <xdr:row>18</xdr:row>
                    <xdr:rowOff>9525</xdr:rowOff>
                  </from>
                  <to>
                    <xdr:col>13</xdr:col>
                    <xdr:colOff>247650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" name="Check Box 5">
              <controlPr defaultSize="0" autoFill="0" autoLine="0" autoPict="0">
                <anchor moveWithCells="1">
                  <from>
                    <xdr:col>16</xdr:col>
                    <xdr:colOff>76200</xdr:colOff>
                    <xdr:row>15</xdr:row>
                    <xdr:rowOff>95250</xdr:rowOff>
                  </from>
                  <to>
                    <xdr:col>18</xdr:col>
                    <xdr:colOff>295275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1" name="Check Box 34">
              <controlPr defaultSize="0" autoFill="0" autoLine="0" autoPict="0">
                <anchor moveWithCells="1">
                  <from>
                    <xdr:col>16</xdr:col>
                    <xdr:colOff>76200</xdr:colOff>
                    <xdr:row>14</xdr:row>
                    <xdr:rowOff>9525</xdr:rowOff>
                  </from>
                  <to>
                    <xdr:col>17</xdr:col>
                    <xdr:colOff>152400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2" name="Check Box 35">
              <controlPr defaultSize="0" autoFill="0" autoLine="0" autoPict="0">
                <anchor moveWithCells="1">
                  <from>
                    <xdr:col>17</xdr:col>
                    <xdr:colOff>304800</xdr:colOff>
                    <xdr:row>14</xdr:row>
                    <xdr:rowOff>9525</xdr:rowOff>
                  </from>
                  <to>
                    <xdr:col>19</xdr:col>
                    <xdr:colOff>314325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3" name="Check Box 42">
              <controlPr defaultSize="0" autoFill="0" autoLine="0" autoPict="0">
                <anchor moveWithCells="1">
                  <from>
                    <xdr:col>16</xdr:col>
                    <xdr:colOff>76200</xdr:colOff>
                    <xdr:row>17</xdr:row>
                    <xdr:rowOff>95250</xdr:rowOff>
                  </from>
                  <to>
                    <xdr:col>18</xdr:col>
                    <xdr:colOff>295275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4" name="Check Box 43">
              <controlPr defaultSize="0" autoFill="0" autoLine="0" autoPict="0">
                <anchor moveWithCells="1">
                  <from>
                    <xdr:col>16</xdr:col>
                    <xdr:colOff>76200</xdr:colOff>
                    <xdr:row>16</xdr:row>
                    <xdr:rowOff>9525</xdr:rowOff>
                  </from>
                  <to>
                    <xdr:col>17</xdr:col>
                    <xdr:colOff>152400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5" name="Check Box 44">
              <controlPr defaultSize="0" autoFill="0" autoLine="0" autoPict="0">
                <anchor moveWithCells="1">
                  <from>
                    <xdr:col>17</xdr:col>
                    <xdr:colOff>304800</xdr:colOff>
                    <xdr:row>16</xdr:row>
                    <xdr:rowOff>9525</xdr:rowOff>
                  </from>
                  <to>
                    <xdr:col>19</xdr:col>
                    <xdr:colOff>314325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6" name="Check Box 45">
              <controlPr defaultSize="0" autoFill="0" autoLine="0" autoPict="0">
                <anchor moveWithCells="1">
                  <from>
                    <xdr:col>16</xdr:col>
                    <xdr:colOff>76200</xdr:colOff>
                    <xdr:row>19</xdr:row>
                    <xdr:rowOff>95250</xdr:rowOff>
                  </from>
                  <to>
                    <xdr:col>18</xdr:col>
                    <xdr:colOff>295275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7" name="Check Box 46">
              <controlPr defaultSize="0" autoFill="0" autoLine="0" autoPict="0">
                <anchor moveWithCells="1">
                  <from>
                    <xdr:col>16</xdr:col>
                    <xdr:colOff>76200</xdr:colOff>
                    <xdr:row>18</xdr:row>
                    <xdr:rowOff>9525</xdr:rowOff>
                  </from>
                  <to>
                    <xdr:col>17</xdr:col>
                    <xdr:colOff>152400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8" name="Check Box 47">
              <controlPr defaultSize="0" autoFill="0" autoLine="0" autoPict="0">
                <anchor moveWithCells="1">
                  <from>
                    <xdr:col>17</xdr:col>
                    <xdr:colOff>304800</xdr:colOff>
                    <xdr:row>18</xdr:row>
                    <xdr:rowOff>9525</xdr:rowOff>
                  </from>
                  <to>
                    <xdr:col>19</xdr:col>
                    <xdr:colOff>314325</xdr:colOff>
                    <xdr:row>19</xdr:row>
                    <xdr:rowOff>142875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9E6F9E0-E6E0-47D3-8B94-5BF34D389693}">
          <x14:formula1>
            <xm:f>コースリスト!$B$2:$B$6</xm:f>
          </x14:formula1>
          <xm:sqref>C3:T3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35FE-8162-4E35-8244-E87CADF31147}">
  <dimension ref="A1:I6"/>
  <sheetViews>
    <sheetView topLeftCell="B1" workbookViewId="0">
      <selection activeCell="H4" sqref="H4:H6"/>
    </sheetView>
  </sheetViews>
  <sheetFormatPr defaultRowHeight="18.75"/>
  <cols>
    <col min="1" max="1" width="2.5" style="28" bestFit="1" customWidth="1"/>
    <col min="2" max="2" width="60" bestFit="1" customWidth="1"/>
    <col min="3" max="3" width="36.5" bestFit="1" customWidth="1"/>
    <col min="4" max="4" width="14.25" bestFit="1" customWidth="1"/>
    <col min="5" max="5" width="14.5" bestFit="1" customWidth="1"/>
    <col min="6" max="6" width="27.25" customWidth="1"/>
    <col min="7" max="7" width="29.625" customWidth="1"/>
    <col min="8" max="8" width="28" customWidth="1"/>
  </cols>
  <sheetData>
    <row r="1" spans="1:9">
      <c r="B1" s="10" t="s">
        <v>14</v>
      </c>
      <c r="C1" s="10" t="s">
        <v>17</v>
      </c>
      <c r="D1" s="10" t="s">
        <v>19</v>
      </c>
      <c r="E1" s="10" t="s">
        <v>20</v>
      </c>
      <c r="F1" s="23" t="s">
        <v>46</v>
      </c>
      <c r="G1" s="23" t="s">
        <v>11</v>
      </c>
      <c r="H1" s="23" t="s">
        <v>12</v>
      </c>
      <c r="I1" s="23" t="s">
        <v>68</v>
      </c>
    </row>
    <row r="2" spans="1:9">
      <c r="A2" s="28">
        <v>1</v>
      </c>
      <c r="B2" s="22" t="s">
        <v>56</v>
      </c>
      <c r="C2" s="24" t="s">
        <v>47</v>
      </c>
      <c r="D2" s="25" t="s">
        <v>48</v>
      </c>
      <c r="E2" s="26" t="s">
        <v>49</v>
      </c>
      <c r="F2" s="27" t="s">
        <v>50</v>
      </c>
      <c r="G2" s="27" t="s">
        <v>55</v>
      </c>
      <c r="H2" s="1" t="s">
        <v>51</v>
      </c>
      <c r="I2" s="22" t="s">
        <v>69</v>
      </c>
    </row>
    <row r="3" spans="1:9">
      <c r="A3" s="28">
        <v>2</v>
      </c>
      <c r="B3" s="22" t="s">
        <v>57</v>
      </c>
      <c r="C3" s="11" t="s">
        <v>52</v>
      </c>
      <c r="D3" s="13" t="s">
        <v>53</v>
      </c>
      <c r="E3" s="14" t="s">
        <v>103</v>
      </c>
      <c r="F3" s="27" t="s">
        <v>50</v>
      </c>
      <c r="G3" s="27" t="s">
        <v>55</v>
      </c>
      <c r="H3" s="1" t="s">
        <v>51</v>
      </c>
      <c r="I3" s="22" t="s">
        <v>69</v>
      </c>
    </row>
    <row r="4" spans="1:9">
      <c r="A4" s="28">
        <v>3</v>
      </c>
      <c r="B4" s="22" t="s">
        <v>58</v>
      </c>
      <c r="C4" s="11" t="s">
        <v>18</v>
      </c>
      <c r="D4" s="13">
        <v>46367</v>
      </c>
      <c r="E4" s="14">
        <v>46353</v>
      </c>
      <c r="F4" s="27" t="s">
        <v>54</v>
      </c>
      <c r="G4" s="27" t="s">
        <v>110</v>
      </c>
      <c r="H4" s="1" t="s">
        <v>111</v>
      </c>
      <c r="I4" s="22" t="s">
        <v>70</v>
      </c>
    </row>
    <row r="5" spans="1:9">
      <c r="A5" s="28">
        <v>4</v>
      </c>
      <c r="B5" s="12" t="s">
        <v>15</v>
      </c>
      <c r="C5" s="11" t="s">
        <v>28</v>
      </c>
      <c r="D5" s="13" t="s">
        <v>109</v>
      </c>
      <c r="E5" s="14">
        <v>46393</v>
      </c>
      <c r="F5" s="27" t="s">
        <v>54</v>
      </c>
      <c r="G5" s="27" t="s">
        <v>110</v>
      </c>
      <c r="H5" s="1" t="s">
        <v>111</v>
      </c>
      <c r="I5" s="22" t="s">
        <v>70</v>
      </c>
    </row>
    <row r="6" spans="1:9">
      <c r="A6" s="28">
        <v>5</v>
      </c>
      <c r="B6" s="22" t="s">
        <v>16</v>
      </c>
      <c r="C6" s="11" t="s">
        <v>27</v>
      </c>
      <c r="D6" s="13">
        <v>46406</v>
      </c>
      <c r="E6" s="14">
        <v>46392</v>
      </c>
      <c r="F6" s="27" t="s">
        <v>54</v>
      </c>
      <c r="G6" s="27" t="s">
        <v>110</v>
      </c>
      <c r="H6" s="1" t="s">
        <v>111</v>
      </c>
      <c r="I6" s="22" t="s">
        <v>70</v>
      </c>
    </row>
  </sheetData>
  <phoneticPr fontId="1"/>
  <hyperlinks>
    <hyperlink ref="F2" r:id="rId1" xr:uid="{B32FBC8E-EF75-461B-A4AF-F3A713A72C43}"/>
    <hyperlink ref="F3" r:id="rId2" xr:uid="{8E1A77F2-621A-4D96-A446-8A249E800E1C}"/>
    <hyperlink ref="F4" r:id="rId3" xr:uid="{1D796F24-F2C2-4204-AFD7-491B1138C509}"/>
    <hyperlink ref="F5:F6" r:id="rId4" display="ibaraki-seisan@jeed.go.jp" xr:uid="{9CD369FC-82D2-4EA8-967A-A3E2E7EB1E4E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記入例</vt:lpstr>
      <vt:lpstr>受講申込書 </vt:lpstr>
      <vt:lpstr>コースリスト</vt:lpstr>
      <vt:lpstr>記入例!Print_Area</vt:lpstr>
      <vt:lpstr>'受講申込書 '!Print_Area</vt:lpstr>
    </vt:vector>
  </TitlesOfParts>
  <Company>高齢・障害・求職者雇用支援機構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高齢・障害・求職者雇用支援機構</dc:creator>
  <cp:lastModifiedBy>孫入 弘安</cp:lastModifiedBy>
  <cp:lastPrinted>2026-09-27T03:04:56Z</cp:lastPrinted>
  <dcterms:created xsi:type="dcterms:W3CDTF">2026-08-25T05:20:52Z</dcterms:created>
  <dcterms:modified xsi:type="dcterms:W3CDTF">2026-09-27T03:05:10Z</dcterms:modified>
</cp:coreProperties>
</file>