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Cl-flsv12w\茨城職業能力開発促進センター\茨城職業能力開発促進センター共有\9999_一時利用フォルダ\石塚、稲葉\オープンコース\重谷課長連携\HP\"/>
    </mc:Choice>
  </mc:AlternateContent>
  <xr:revisionPtr revIDLastSave="0" documentId="13_ncr:1_{5FF375AC-F855-4808-A494-46C75192F70E}" xr6:coauthVersionLast="47" xr6:coauthVersionMax="47" xr10:uidLastSave="{00000000-0000-0000-0000-000000000000}"/>
  <bookViews>
    <workbookView xWindow="-120" yWindow="-120" windowWidth="29040" windowHeight="15840" activeTab="1" xr2:uid="{915D9D1E-CFDA-4D2B-AD68-F16D75158B00}"/>
  </bookViews>
  <sheets>
    <sheet name="記入例" sheetId="4" r:id="rId1"/>
    <sheet name="受講申込書 " sheetId="2" r:id="rId2"/>
    <sheet name="コースリスト" sheetId="3" state="hidden" r:id="rId3"/>
  </sheets>
  <definedNames>
    <definedName name="_xlnm.Print_Area" localSheetId="0">記入例!$A$1:$T$42</definedName>
    <definedName name="_xlnm.Print_Area" localSheetId="1">'受講申込書 '!$A$1:$T$42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U39" i="4" l="1"/>
  <c r="U27" i="4"/>
  <c r="U2" i="4"/>
  <c r="U27" i="2"/>
  <c r="U39" i="2"/>
  <c r="G28" i="2"/>
  <c r="N39" i="2"/>
  <c r="K42" i="2"/>
  <c r="E39" i="2"/>
  <c r="C4" i="2"/>
  <c r="N4" i="2"/>
  <c r="U2" i="2"/>
  <c r="E31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作業者</author>
  </authors>
  <commentList>
    <comment ref="C3" authorId="0" shapeId="0" xr:uid="{A9978609-2C2B-4749-A204-63DB60347305}">
      <text>
        <r>
          <rPr>
            <sz val="10"/>
            <color indexed="10"/>
            <rFont val="MS P ゴシック"/>
            <family val="3"/>
            <charset val="128"/>
          </rPr>
          <t>プルダウンリストから選択してください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作業者</author>
  </authors>
  <commentList>
    <comment ref="C3" authorId="0" shapeId="0" xr:uid="{1E5C603A-C1BC-410B-86EE-9CDA62948BE8}">
      <text>
        <r>
          <rPr>
            <sz val="10"/>
            <color indexed="10"/>
            <rFont val="MS P ゴシック"/>
            <family val="3"/>
            <charset val="128"/>
          </rPr>
          <t>プルダウンリストから選択してください</t>
        </r>
      </text>
    </comment>
  </commentList>
</comments>
</file>

<file path=xl/sharedStrings.xml><?xml version="1.0" encoding="utf-8"?>
<sst xmlns="http://schemas.openxmlformats.org/spreadsheetml/2006/main" count="172" uniqueCount="101">
  <si>
    <t>ポリテクセンター茨城　担当　行き</t>
    <rPh sb="8" eb="10">
      <t>イバラキ</t>
    </rPh>
    <rPh sb="11" eb="13">
      <t>タントウ</t>
    </rPh>
    <rPh sb="14" eb="15">
      <t>イ</t>
    </rPh>
    <phoneticPr fontId="1"/>
  </si>
  <si>
    <t>コース名</t>
    <rPh sb="3" eb="4">
      <t>メイ</t>
    </rPh>
    <phoneticPr fontId="1"/>
  </si>
  <si>
    <t>受講者氏名</t>
  </si>
  <si>
    <t>ふりがな</t>
  </si>
  <si>
    <t>生年月日</t>
  </si>
  <si>
    <t>就業状況</t>
  </si>
  <si>
    <t xml:space="preserve"> 受講申込書</t>
    <rPh sb="1" eb="3">
      <t>ジュコウ</t>
    </rPh>
    <rPh sb="3" eb="6">
      <t>モウシコミショ</t>
    </rPh>
    <phoneticPr fontId="1"/>
  </si>
  <si>
    <t>お申し込みのきっかけ</t>
    <rPh sb="1" eb="2">
      <t>モウ</t>
    </rPh>
    <rPh sb="3" eb="4">
      <t>コ</t>
    </rPh>
    <phoneticPr fontId="1"/>
  </si>
  <si>
    <t>【お申込みについて】</t>
    <rPh sb="2" eb="4">
      <t>モウシコ</t>
    </rPh>
    <phoneticPr fontId="1"/>
  </si>
  <si>
    <t xml:space="preserve"> A 1～29人</t>
  </si>
  <si>
    <t>B 30～99人</t>
  </si>
  <si>
    <t>C 100～299人</t>
  </si>
  <si>
    <t>D 300～499人</t>
  </si>
  <si>
    <t>E 500～999人</t>
  </si>
  <si>
    <t>F 1000人～</t>
  </si>
  <si>
    <r>
      <t xml:space="preserve"> 企業規模
</t>
    </r>
    <r>
      <rPr>
        <sz val="10"/>
        <color theme="1"/>
        <rFont val="BIZ UDPゴシック"/>
        <family val="3"/>
        <charset val="128"/>
      </rPr>
      <t>（該当箇所に○）</t>
    </r>
    <phoneticPr fontId="1"/>
  </si>
  <si>
    <t xml:space="preserve"> 申込担当者</t>
    <phoneticPr fontId="1"/>
  </si>
  <si>
    <t>法人番号</t>
    <rPh sb="0" eb="2">
      <t>ホウジン</t>
    </rPh>
    <rPh sb="2" eb="4">
      <t>バンゴウ</t>
    </rPh>
    <phoneticPr fontId="1"/>
  </si>
  <si>
    <t>連絡先</t>
    <phoneticPr fontId="1"/>
  </si>
  <si>
    <t>部署等</t>
    <phoneticPr fontId="1"/>
  </si>
  <si>
    <t>氏名</t>
    <phoneticPr fontId="1"/>
  </si>
  <si>
    <t>TEL</t>
    <phoneticPr fontId="1"/>
  </si>
  <si>
    <t>FAX</t>
    <phoneticPr fontId="1"/>
  </si>
  <si>
    <t>E-mail</t>
    <phoneticPr fontId="1"/>
  </si>
  <si>
    <t>（商工会名：　　　　　　　　　　　　　　　　　　　　　　　　　　　　）</t>
    <rPh sb="1" eb="4">
      <t>ショウコウカイ</t>
    </rPh>
    <rPh sb="4" eb="5">
      <t>メイ</t>
    </rPh>
    <phoneticPr fontId="1"/>
  </si>
  <si>
    <t>（商工会議所名：　　　　　　　　　　　　　　　　　　　　　　　　　）</t>
    <rPh sb="1" eb="3">
      <t>ショウコウ</t>
    </rPh>
    <rPh sb="3" eb="6">
      <t>カイギショ</t>
    </rPh>
    <rPh sb="6" eb="7">
      <t>メイ</t>
    </rPh>
    <phoneticPr fontId="1"/>
  </si>
  <si>
    <t>（　　　　　　　　　　　　　　　　　　　　　　　　　　　　　　　　　　　）</t>
    <phoneticPr fontId="1"/>
  </si>
  <si>
    <t>コース名</t>
    <rPh sb="3" eb="4">
      <t>ナ</t>
    </rPh>
    <phoneticPr fontId="1"/>
  </si>
  <si>
    <t>IT新技術による業務改善</t>
    <phoneticPr fontId="1"/>
  </si>
  <si>
    <t>管理職のための問題解決力向上</t>
    <phoneticPr fontId="1"/>
  </si>
  <si>
    <t>コース番号</t>
    <rPh sb="3" eb="5">
      <t>バンゴウ</t>
    </rPh>
    <phoneticPr fontId="1"/>
  </si>
  <si>
    <t>26-08-12-061-083</t>
    <phoneticPr fontId="1"/>
  </si>
  <si>
    <t>開催日</t>
    <rPh sb="0" eb="3">
      <t>カイサイビ</t>
    </rPh>
    <phoneticPr fontId="1"/>
  </si>
  <si>
    <t>振込期限</t>
    <rPh sb="0" eb="2">
      <t>フリコミ</t>
    </rPh>
    <rPh sb="2" eb="4">
      <t>キゲン</t>
    </rPh>
    <phoneticPr fontId="1"/>
  </si>
  <si>
    <t>３．申込書は、ポリテクセンター茨城のホームページからもダウンロードいただけます。</t>
    <phoneticPr fontId="1"/>
  </si>
  <si>
    <t>４．機構から、請求書を送付いたしますので、受講料金をお振込ください。　
　　領収書は、まことに勝手ながら銀行振込票(本人控え)に代えさせていただきます。振込手数料金はご負担ください。</t>
    <phoneticPr fontId="1"/>
  </si>
  <si>
    <t>５．受講料金の振込期限は、</t>
    <phoneticPr fontId="1"/>
  </si>
  <si>
    <t>です。それまでに必ず受講申込と受講料振込の両方を済ませてください。</t>
    <phoneticPr fontId="1"/>
  </si>
  <si>
    <t>　　期限までに両方の手続きが完了していないときには、本講座を受講いただけません。</t>
    <phoneticPr fontId="1"/>
  </si>
  <si>
    <t>～注意事項～</t>
    <phoneticPr fontId="1"/>
  </si>
  <si>
    <t>※１　個人及び公務員の受講はできません。企業からの受講指示による申込みに限ります。</t>
    <phoneticPr fontId="1"/>
  </si>
  <si>
    <t>※２　受講料の納入期限を過ぎてからキャンセルされた場合、お振込いただいた受講料はお返しいたしませんので、
　　　あらかじめご了承ください。</t>
    <phoneticPr fontId="1"/>
  </si>
  <si>
    <t>【当機構の保有個人情報保護方針、利用目的】</t>
    <phoneticPr fontId="1"/>
  </si>
  <si>
    <t xml:space="preserve">（１）独立行政法人高齢・障害・求職者雇用支援機構は「個人情報の保護に関する法律」（平成15年法律第57号）を遵守し、保有個人情報を
　　 適切に管理し、個人の権利利益を保護いたします。当機構では、必要な個人情報を、利用目的の範囲内で利用させていただきます。
</t>
    <phoneticPr fontId="1"/>
  </si>
  <si>
    <t>（２）ご記入いただいた個人情報は、生産性向上支援訓練の実施に関する事務処理（訓練実施機関への提供、本訓練に関する各種連絡、
　　 本訓練終了後のアンケート送付等）及び業務統計、当機構の生産性向上支援訓練や関連するセミナー・イベント等の案内に使用するもの
　　 であり、それ以外に使用することはありません。</t>
    <phoneticPr fontId="1"/>
  </si>
  <si>
    <t>26-08-12-051-110</t>
    <phoneticPr fontId="1"/>
  </si>
  <si>
    <t>26-08-12-093-109</t>
    <phoneticPr fontId="1"/>
  </si>
  <si>
    <t>性別（任意）</t>
    <rPh sb="3" eb="5">
      <t>ニンイ</t>
    </rPh>
    <phoneticPr fontId="1"/>
  </si>
  <si>
    <t>産業分類は、以下の２０種のうち該当するものを１つ選んでください。
A 農業、林業　B 漁業　C 鉱業、採石業、砂利採取業　D 建設業　E 製造業　F 電気・ガス・熱供給・水道業　G 情報通信業　H 運輸業、郵便業　I 卸売業、小売業　J 金融業、保険業　K 不動産業、物品賃貸　L 学術研究、専門・技術サービス業　M 宿泊業、飲食サービス業　N 生活関連サービス業、娯楽業　O 教育、学習支援業　P 医療、福祉　Q 複合サービス事業　R サービス業　S 公務　T 分類不能の産業</t>
    <phoneticPr fontId="1"/>
  </si>
  <si>
    <r>
      <t xml:space="preserve"> 業種
</t>
    </r>
    <r>
      <rPr>
        <sz val="10"/>
        <color theme="1"/>
        <rFont val="BIZ UDPゴシック"/>
        <family val="3"/>
        <charset val="128"/>
      </rPr>
      <t>（該当を選択）</t>
    </r>
    <rPh sb="1" eb="3">
      <t>ギョウシュ</t>
    </rPh>
    <rPh sb="8" eb="10">
      <t>センタク</t>
    </rPh>
    <phoneticPr fontId="1"/>
  </si>
  <si>
    <t>26-08-12-061-081</t>
    <phoneticPr fontId="1"/>
  </si>
  <si>
    <t>生成ＡＩの活用</t>
    <rPh sb="0" eb="2">
      <t>セイセイ</t>
    </rPh>
    <rPh sb="5" eb="7">
      <t>カツヨウ</t>
    </rPh>
    <phoneticPr fontId="1"/>
  </si>
  <si>
    <t>26-08-12-132-082</t>
    <phoneticPr fontId="1"/>
  </si>
  <si>
    <t>11月17日（火）</t>
    <rPh sb="2" eb="3">
      <t>ガツ</t>
    </rPh>
    <rPh sb="5" eb="6">
      <t>ヒ</t>
    </rPh>
    <rPh sb="7" eb="8">
      <t>カ</t>
    </rPh>
    <phoneticPr fontId="1"/>
  </si>
  <si>
    <t>11月26日（木）</t>
    <rPh sb="2" eb="3">
      <t>ガツ</t>
    </rPh>
    <rPh sb="5" eb="6">
      <t>ヒ</t>
    </rPh>
    <rPh sb="7" eb="8">
      <t>モク</t>
    </rPh>
    <phoneticPr fontId="1"/>
  </si>
  <si>
    <t>11月6日（金）</t>
    <rPh sb="2" eb="3">
      <t>ガツ</t>
    </rPh>
    <rPh sb="4" eb="5">
      <t>ヒ</t>
    </rPh>
    <rPh sb="6" eb="7">
      <t>キン</t>
    </rPh>
    <phoneticPr fontId="1"/>
  </si>
  <si>
    <t>職場リーダーに求められる統率力の向上（11/17　常陸大宮市）</t>
    <rPh sb="17" eb="18">
      <t>ジョウ</t>
    </rPh>
    <rPh sb="25" eb="27">
      <t>ヒタチ</t>
    </rPh>
    <rPh sb="27" eb="30">
      <t>オオミヤシ</t>
    </rPh>
    <phoneticPr fontId="1"/>
  </si>
  <si>
    <t>職場リーダーに求められる統率力の向上（12/11　常総市）</t>
    <rPh sb="25" eb="28">
      <t>ジョウソウシ</t>
    </rPh>
    <phoneticPr fontId="1"/>
  </si>
  <si>
    <t>※送り間違いにご注意ください</t>
    <phoneticPr fontId="1"/>
  </si>
  <si>
    <t>FAX番号：</t>
    <phoneticPr fontId="1"/>
  </si>
  <si>
    <t xml:space="preserve">メールアドレス： </t>
    <phoneticPr fontId="1"/>
  </si>
  <si>
    <t>１．この受講申込書をEメールまたは、FAXで下記宛先まで送信 してください。</t>
    <rPh sb="22" eb="24">
      <t>カキ</t>
    </rPh>
    <rPh sb="24" eb="26">
      <t>アテサキ</t>
    </rPh>
    <phoneticPr fontId="1"/>
  </si>
  <si>
    <t>送信後に、必ず御電話ください。</t>
    <phoneticPr fontId="1"/>
  </si>
  <si>
    <t>メールアドレス</t>
    <phoneticPr fontId="1"/>
  </si>
  <si>
    <t>mito-seisan@jeed.go.jp</t>
    <phoneticPr fontId="1"/>
  </si>
  <si>
    <t>ibaraki-seisan@jeed.go.jp</t>
    <phoneticPr fontId="1"/>
  </si>
  <si>
    <t>2．送信後は機構に必ずお電話ください。→</t>
    <rPh sb="2" eb="5">
      <t>ソウシンゴ</t>
    </rPh>
    <rPh sb="6" eb="8">
      <t>キコウ</t>
    </rPh>
    <rPh sb="9" eb="10">
      <t>カナラ</t>
    </rPh>
    <rPh sb="12" eb="14">
      <t>デンワ</t>
    </rPh>
    <phoneticPr fontId="1"/>
  </si>
  <si>
    <t>029-300-1217（水戸事務所）</t>
    <rPh sb="13" eb="18">
      <t>ミトジムショ</t>
    </rPh>
    <phoneticPr fontId="1"/>
  </si>
  <si>
    <t>029-221-1188（水戸事務所）</t>
    <rPh sb="13" eb="18">
      <t>ミトジムショ</t>
    </rPh>
    <phoneticPr fontId="1"/>
  </si>
  <si>
    <t>水戸</t>
    <rPh sb="0" eb="2">
      <t>ミト</t>
    </rPh>
    <phoneticPr fontId="1"/>
  </si>
  <si>
    <t>常総</t>
    <rPh sb="0" eb="2">
      <t>ジョウソウ</t>
    </rPh>
    <phoneticPr fontId="1"/>
  </si>
  <si>
    <t>実施</t>
    <rPh sb="0" eb="2">
      <t>ジッシ</t>
    </rPh>
    <phoneticPr fontId="1"/>
  </si>
  <si>
    <t>生産性向上支援訓練オープンコース　受講申込書</t>
    <phoneticPr fontId="1"/>
  </si>
  <si>
    <t>●●-▲▲-■■-●●●-▲▲▲</t>
    <phoneticPr fontId="1"/>
  </si>
  <si>
    <t>●●月■■日（▲）</t>
    <phoneticPr fontId="1"/>
  </si>
  <si>
    <t>0297-●●-●●●1</t>
    <phoneticPr fontId="1"/>
  </si>
  <si>
    <t>0297-●●-●●●2</t>
    <phoneticPr fontId="1"/>
  </si>
  <si>
    <t>123654789123</t>
    <phoneticPr fontId="1"/>
  </si>
  <si>
    <t>○</t>
  </si>
  <si>
    <t>E 製造業</t>
  </si>
  <si>
    <t>水海　道子</t>
    <rPh sb="0" eb="1">
      <t>スイ</t>
    </rPh>
    <rPh sb="1" eb="2">
      <t>ウミ</t>
    </rPh>
    <rPh sb="3" eb="5">
      <t>ミチコ</t>
    </rPh>
    <rPh sb="4" eb="5">
      <t>コ</t>
    </rPh>
    <phoneticPr fontId="1"/>
  </si>
  <si>
    <t>総務部人事課</t>
    <rPh sb="0" eb="2">
      <t>ソウム</t>
    </rPh>
    <rPh sb="2" eb="3">
      <t>ブ</t>
    </rPh>
    <rPh sb="3" eb="6">
      <t>ジンジカ</t>
    </rPh>
    <phoneticPr fontId="1"/>
  </si>
  <si>
    <t>0297-●●-●●●3</t>
    <phoneticPr fontId="1"/>
  </si>
  <si>
    <t>abcdefg＠tekkousyo.co.jp</t>
    <phoneticPr fontId="1"/>
  </si>
  <si>
    <t>茨城　高野</t>
    <rPh sb="0" eb="2">
      <t>イバラキ</t>
    </rPh>
    <rPh sb="3" eb="5">
      <t>タカノ</t>
    </rPh>
    <phoneticPr fontId="1"/>
  </si>
  <si>
    <t>いばらき　たかの</t>
    <phoneticPr fontId="1"/>
  </si>
  <si>
    <t>1988.6.25</t>
    <phoneticPr fontId="1"/>
  </si>
  <si>
    <r>
      <t>（商工会議所名：　</t>
    </r>
    <r>
      <rPr>
        <sz val="9"/>
        <color rgb="FFFF0000"/>
        <rFont val="BIZ UDPゴシック"/>
        <family val="3"/>
        <charset val="128"/>
      </rPr>
      <t>▲▲商工会議所　　　</t>
    </r>
    <r>
      <rPr>
        <sz val="9"/>
        <color theme="1"/>
        <rFont val="BIZ UDPゴシック"/>
        <family val="3"/>
        <charset val="128"/>
      </rPr>
      <t>　　　　　　　　　　　）</t>
    </r>
    <rPh sb="1" eb="3">
      <t>ショウコウ</t>
    </rPh>
    <rPh sb="3" eb="6">
      <t>カイギショ</t>
    </rPh>
    <rPh sb="6" eb="7">
      <t>メイ</t>
    </rPh>
    <rPh sb="11" eb="13">
      <t>ショウコウ</t>
    </rPh>
    <rPh sb="13" eb="16">
      <t>カイギショ</t>
    </rPh>
    <phoneticPr fontId="1"/>
  </si>
  <si>
    <t>○月○日</t>
  </si>
  <si>
    <r>
      <t xml:space="preserve">法人名
</t>
    </r>
    <r>
      <rPr>
        <sz val="9"/>
        <color theme="1"/>
        <rFont val="BIZ UDPゴシック"/>
        <family val="3"/>
        <charset val="128"/>
      </rPr>
      <t>事業所名</t>
    </r>
    <rPh sb="0" eb="2">
      <t>ホウジン</t>
    </rPh>
    <rPh sb="2" eb="3">
      <t>メイ</t>
    </rPh>
    <phoneticPr fontId="1"/>
  </si>
  <si>
    <t>●●鉄工株式会社　　常総工場</t>
    <rPh sb="2" eb="4">
      <t>テッコウ</t>
    </rPh>
    <rPh sb="4" eb="6">
      <t>カブシキ</t>
    </rPh>
    <rPh sb="6" eb="8">
      <t>ガイシャ</t>
    </rPh>
    <phoneticPr fontId="1"/>
  </si>
  <si>
    <t>所在地</t>
    <rPh sb="0" eb="3">
      <t>ショザイチ</t>
    </rPh>
    <phoneticPr fontId="1"/>
  </si>
  <si>
    <t>茨城県常総市●●町1-2-3</t>
    <rPh sb="0" eb="2">
      <t>イバラキ</t>
    </rPh>
    <rPh sb="2" eb="3">
      <t>ケン</t>
    </rPh>
    <rPh sb="3" eb="5">
      <t>ジョウソウ</t>
    </rPh>
    <rPh sb="5" eb="6">
      <t>シ</t>
    </rPh>
    <rPh sb="8" eb="9">
      <t>チョウ</t>
    </rPh>
    <phoneticPr fontId="1"/>
  </si>
  <si>
    <t>〒</t>
    <phoneticPr fontId="1"/>
  </si>
  <si>
    <t>303-0123</t>
    <phoneticPr fontId="1"/>
  </si>
  <si>
    <r>
      <t>生産性向上支援訓練オープンコース　受講申込書　</t>
    </r>
    <r>
      <rPr>
        <b/>
        <sz val="22"/>
        <color rgb="FFFF0000"/>
        <rFont val="BIZ UDPゴシック"/>
        <family val="3"/>
        <charset val="128"/>
      </rPr>
      <t>（記入例）</t>
    </r>
    <rPh sb="24" eb="26">
      <t>キニュウ</t>
    </rPh>
    <rPh sb="26" eb="27">
      <t>レイ</t>
    </rPh>
    <phoneticPr fontId="1"/>
  </si>
  <si>
    <t>本講座をどのように知りましたか？（複数回答可）</t>
    <rPh sb="0" eb="1">
      <t>ホン</t>
    </rPh>
    <rPh sb="1" eb="3">
      <t>コウザ</t>
    </rPh>
    <rPh sb="9" eb="10">
      <t>シ</t>
    </rPh>
    <rPh sb="17" eb="19">
      <t>フクスウ</t>
    </rPh>
    <rPh sb="19" eb="21">
      <t>カイトウ</t>
    </rPh>
    <rPh sb="21" eb="22">
      <t>カ</t>
    </rPh>
    <phoneticPr fontId="1"/>
  </si>
  <si>
    <t>11月11日(水）</t>
    <rPh sb="2" eb="3">
      <t>ガツ</t>
    </rPh>
    <rPh sb="5" eb="6">
      <t>ヒ</t>
    </rPh>
    <rPh sb="7" eb="8">
      <t>スイ</t>
    </rPh>
    <phoneticPr fontId="1"/>
  </si>
  <si>
    <t>1月20日（水）・２月3日（水）</t>
    <rPh sb="1" eb="2">
      <t>ガツ</t>
    </rPh>
    <rPh sb="4" eb="5">
      <t>ヒ</t>
    </rPh>
    <rPh sb="6" eb="7">
      <t>スイ</t>
    </rPh>
    <rPh sb="10" eb="11">
      <t>ガツ</t>
    </rPh>
    <rPh sb="12" eb="13">
      <t>ヒ</t>
    </rPh>
    <rPh sb="14" eb="15">
      <t>スイ</t>
    </rPh>
    <phoneticPr fontId="1"/>
  </si>
  <si>
    <t>0297-22-8819（ポリテクセンター茨城）</t>
    <phoneticPr fontId="1"/>
  </si>
  <si>
    <t>0297-22-8822（ポリテクセンター茨城）</t>
    <rPh sb="21" eb="23">
      <t>イバラキ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</si>
</sst>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\(aaa\)"/>
  </numFmts>
  <fonts count="4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rgb="FF000000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0"/>
      <color rgb="FF333F50"/>
      <name val="BIZ UDPゴシック"/>
      <family val="3"/>
      <charset val="128"/>
    </font>
    <font>
      <b/>
      <sz val="10"/>
      <name val="BIZ UDPゴシック"/>
      <family val="3"/>
      <charset val="128"/>
    </font>
    <font>
      <sz val="18"/>
      <name val="BIZ UDPゴシック"/>
      <family val="3"/>
      <charset val="128"/>
    </font>
    <font>
      <sz val="10"/>
      <color rgb="FF000000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b/>
      <sz val="11"/>
      <color rgb="FFFF0000"/>
      <name val="BIZ UDPゴシック"/>
      <family val="3"/>
      <charset val="128"/>
    </font>
    <font>
      <sz val="11"/>
      <color theme="4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11"/>
      <color rgb="FF333F50"/>
      <name val="BIZ UDPゴシック"/>
      <family val="3"/>
      <charset val="128"/>
    </font>
    <font>
      <sz val="12"/>
      <color rgb="FFFF0000"/>
      <name val="BIZ UDPゴシック"/>
      <family val="3"/>
      <charset val="128"/>
    </font>
    <font>
      <sz val="11"/>
      <name val="游ゴシック"/>
      <family val="3"/>
      <charset val="128"/>
      <scheme val="minor"/>
    </font>
    <font>
      <b/>
      <sz val="11"/>
      <color theme="4"/>
      <name val="BIZ UDPゴシック"/>
      <family val="3"/>
      <charset val="128"/>
    </font>
    <font>
      <b/>
      <sz val="14"/>
      <color theme="4"/>
      <name val="BIZ UDPゴシック"/>
      <family val="3"/>
      <charset val="128"/>
    </font>
    <font>
      <sz val="10"/>
      <color indexed="10"/>
      <name val="MS P ゴシック"/>
      <family val="3"/>
      <charset val="128"/>
    </font>
    <font>
      <sz val="11"/>
      <color rgb="FFFF0000"/>
      <name val="BIZ UDPゴシック"/>
      <family val="3"/>
      <charset val="128"/>
    </font>
    <font>
      <sz val="10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游ゴシック"/>
      <family val="3"/>
      <charset val="128"/>
    </font>
    <font>
      <b/>
      <sz val="20"/>
      <color theme="4"/>
      <name val="BIZ UDPゴシック"/>
      <family val="3"/>
      <charset val="128"/>
    </font>
    <font>
      <sz val="11"/>
      <name val="游ゴシック"/>
      <family val="2"/>
      <charset val="128"/>
      <scheme val="minor"/>
    </font>
    <font>
      <b/>
      <sz val="14"/>
      <name val="BIZ UDPゴシック"/>
      <family val="3"/>
      <charset val="128"/>
    </font>
    <font>
      <b/>
      <sz val="12"/>
      <color rgb="FFFF0000"/>
      <name val="BIZ UDPゴシック"/>
      <family val="3"/>
      <charset val="128"/>
    </font>
    <font>
      <b/>
      <sz val="16"/>
      <name val="BIZ UDPゴシック"/>
      <family val="3"/>
      <charset val="128"/>
    </font>
    <font>
      <b/>
      <sz val="12"/>
      <name val="BIZ UDPゴシック"/>
      <family val="3"/>
      <charset val="128"/>
    </font>
    <font>
      <b/>
      <sz val="24"/>
      <name val="BIZ UDPゴシック"/>
      <family val="3"/>
      <charset val="128"/>
    </font>
    <font>
      <sz val="22"/>
      <color theme="1"/>
      <name val="BIZ UDPゴシック"/>
      <family val="3"/>
      <charset val="128"/>
    </font>
    <font>
      <sz val="10"/>
      <color rgb="FFFF0000"/>
      <name val="游ゴシック"/>
      <family val="3"/>
      <charset val="128"/>
      <scheme val="minor"/>
    </font>
    <font>
      <sz val="18"/>
      <color rgb="FFFF0000"/>
      <name val="BIZ UDPゴシック"/>
      <family val="3"/>
      <charset val="128"/>
    </font>
    <font>
      <sz val="10"/>
      <color rgb="FFFF0000"/>
      <name val="BIZ UDPゴシック"/>
      <family val="3"/>
      <charset val="128"/>
    </font>
    <font>
      <sz val="9"/>
      <color rgb="FFFF0000"/>
      <name val="BIZ UDPゴシック"/>
      <family val="3"/>
      <charset val="128"/>
    </font>
    <font>
      <sz val="10"/>
      <name val="BIZ UDPゴシック"/>
      <family val="3"/>
      <charset val="128"/>
    </font>
    <font>
      <sz val="11"/>
      <name val="BIZ UDPゴシック"/>
      <family val="3"/>
      <charset val="128"/>
    </font>
    <font>
      <b/>
      <sz val="20"/>
      <color rgb="FF0070C0"/>
      <name val="BIZ UDPゴシック"/>
      <family val="3"/>
      <charset val="128"/>
    </font>
    <font>
      <b/>
      <sz val="14"/>
      <color rgb="FF0070C0"/>
      <name val="BIZ UDPゴシック"/>
      <family val="3"/>
      <charset val="128"/>
    </font>
    <font>
      <b/>
      <sz val="22"/>
      <color rgb="FFFF0000"/>
      <name val="BIZ UDP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EE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FF0000"/>
      </bottom>
      <diagonal/>
    </border>
    <border>
      <left/>
      <right/>
      <top style="medium">
        <color rgb="FFFF0000"/>
      </top>
      <bottom/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 applyNumberFormat="0" applyFill="0" applyBorder="0" applyAlignment="0" applyProtection="0">
      <alignment vertical="center"/>
    </xf>
  </cellStyleXfs>
  <cellXfs count="18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9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 readingOrder="1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6" xfId="0" applyFont="1" applyBorder="1">
      <alignment vertical="center"/>
    </xf>
    <xf numFmtId="0" fontId="15" fillId="4" borderId="1" xfId="0" applyFont="1" applyFill="1" applyBorder="1" applyAlignment="1">
      <alignment horizontal="left" vertical="center" wrapText="1" readingOrder="1"/>
    </xf>
    <xf numFmtId="0" fontId="7" fillId="4" borderId="1" xfId="0" applyFont="1" applyFill="1" applyBorder="1" applyAlignment="1">
      <alignment horizontal="center" vertical="center" shrinkToFit="1" readingOrder="1"/>
    </xf>
    <xf numFmtId="0" fontId="5" fillId="0" borderId="14" xfId="0" applyFont="1" applyBorder="1" applyAlignment="1" applyProtection="1">
      <alignment horizontal="center" vertical="center"/>
      <protection locked="0"/>
    </xf>
    <xf numFmtId="0" fontId="5" fillId="5" borderId="1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176" fontId="5" fillId="0" borderId="1" xfId="1" applyNumberFormat="1" applyFont="1" applyBorder="1" applyAlignment="1">
      <alignment horizontal="center" vertical="center"/>
    </xf>
    <xf numFmtId="176" fontId="21" fillId="0" borderId="1" xfId="1" applyNumberFormat="1" applyFont="1" applyBorder="1" applyAlignment="1">
      <alignment horizontal="center" vertical="center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 indent="2"/>
    </xf>
    <xf numFmtId="176" fontId="21" fillId="0" borderId="0" xfId="0" applyNumberFormat="1" applyFont="1" applyAlignment="1">
      <alignment horizontal="center" vertical="center"/>
    </xf>
    <xf numFmtId="0" fontId="5" fillId="6" borderId="15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24" fillId="6" borderId="15" xfId="0" applyFont="1" applyFill="1" applyBorder="1" applyAlignment="1">
      <alignment horizontal="center" vertical="center"/>
    </xf>
    <xf numFmtId="0" fontId="21" fillId="6" borderId="15" xfId="0" applyFont="1" applyFill="1" applyBorder="1" applyAlignment="1">
      <alignment horizontal="center" vertical="center"/>
    </xf>
    <xf numFmtId="0" fontId="16" fillId="0" borderId="0" xfId="0" applyFont="1">
      <alignment vertical="center"/>
    </xf>
    <xf numFmtId="0" fontId="5" fillId="5" borderId="1" xfId="0" applyFont="1" applyFill="1" applyBorder="1" applyAlignment="1">
      <alignment horizontal="center" vertical="center"/>
    </xf>
    <xf numFmtId="0" fontId="26" fillId="0" borderId="1" xfId="3" applyFont="1" applyBorder="1">
      <alignment vertical="center"/>
    </xf>
    <xf numFmtId="176" fontId="31" fillId="0" borderId="0" xfId="0" applyNumberFormat="1" applyFont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37" fillId="0" borderId="7" xfId="0" applyFont="1" applyBorder="1" applyAlignment="1">
      <alignment horizontal="center" vertical="center" wrapText="1"/>
    </xf>
    <xf numFmtId="0" fontId="16" fillId="0" borderId="19" xfId="0" applyFont="1" applyBorder="1" applyAlignment="1">
      <alignment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176" fontId="40" fillId="0" borderId="3" xfId="0" applyNumberFormat="1" applyFont="1" applyBorder="1" applyAlignment="1">
      <alignment horizontal="center" vertical="center" wrapText="1"/>
    </xf>
    <xf numFmtId="176" fontId="40" fillId="0" borderId="5" xfId="0" applyNumberFormat="1" applyFont="1" applyBorder="1" applyAlignment="1">
      <alignment horizontal="center" vertical="center" wrapText="1"/>
    </xf>
    <xf numFmtId="176" fontId="40" fillId="0" borderId="4" xfId="0" applyNumberFormat="1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39" fillId="0" borderId="3" xfId="0" applyFont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 wrapText="1"/>
    </xf>
    <xf numFmtId="0" fontId="39" fillId="0" borderId="4" xfId="0" applyFont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5" xfId="0" applyFont="1" applyBorder="1" applyAlignment="1">
      <alignment horizontal="left" vertical="center"/>
    </xf>
    <xf numFmtId="0" fontId="21" fillId="0" borderId="4" xfId="0" applyFont="1" applyBorder="1" applyAlignment="1">
      <alignment horizontal="left" vertical="center"/>
    </xf>
    <xf numFmtId="0" fontId="21" fillId="0" borderId="10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49" fontId="21" fillId="0" borderId="3" xfId="0" applyNumberFormat="1" applyFont="1" applyBorder="1" applyAlignment="1">
      <alignment horizontal="center" vertical="center"/>
    </xf>
    <xf numFmtId="49" fontId="21" fillId="0" borderId="5" xfId="0" applyNumberFormat="1" applyFont="1" applyBorder="1" applyAlignment="1">
      <alignment horizontal="center" vertical="center"/>
    </xf>
    <xf numFmtId="49" fontId="21" fillId="0" borderId="4" xfId="0" applyNumberFormat="1" applyFont="1" applyBorder="1" applyAlignment="1">
      <alignment horizontal="center" vertical="center"/>
    </xf>
    <xf numFmtId="0" fontId="21" fillId="0" borderId="5" xfId="0" applyFont="1" applyBorder="1" applyAlignment="1">
      <alignment horizontal="left" vertical="center" shrinkToFit="1"/>
    </xf>
    <xf numFmtId="0" fontId="21" fillId="0" borderId="4" xfId="0" applyFont="1" applyBorder="1" applyAlignment="1">
      <alignment horizontal="left" vertical="center" shrinkToFit="1"/>
    </xf>
    <xf numFmtId="0" fontId="14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33" fillId="0" borderId="3" xfId="2" applyFont="1" applyBorder="1" applyAlignment="1">
      <alignment horizontal="center" vertical="center" wrapText="1"/>
    </xf>
    <xf numFmtId="0" fontId="33" fillId="0" borderId="17" xfId="2" applyFont="1" applyBorder="1" applyAlignment="1">
      <alignment horizontal="center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21" fillId="0" borderId="5" xfId="0" applyFont="1" applyBorder="1" applyAlignment="1">
      <alignment horizontal="center" vertical="center" readingOrder="1"/>
    </xf>
    <xf numFmtId="0" fontId="21" fillId="0" borderId="4" xfId="0" applyFont="1" applyBorder="1" applyAlignment="1">
      <alignment horizontal="center" vertical="center" readingOrder="1"/>
    </xf>
    <xf numFmtId="0" fontId="21" fillId="0" borderId="5" xfId="0" applyFont="1" applyBorder="1" applyAlignment="1">
      <alignment horizontal="center" vertical="center" wrapText="1" readingOrder="1"/>
    </xf>
    <xf numFmtId="0" fontId="21" fillId="0" borderId="4" xfId="0" applyFont="1" applyBorder="1" applyAlignment="1">
      <alignment horizontal="center" vertical="center" wrapText="1" readingOrder="1"/>
    </xf>
    <xf numFmtId="0" fontId="34" fillId="2" borderId="12" xfId="0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 readingOrder="1"/>
    </xf>
    <xf numFmtId="0" fontId="10" fillId="2" borderId="9" xfId="0" applyFont="1" applyFill="1" applyBorder="1" applyAlignment="1">
      <alignment horizontal="center" vertical="center" wrapText="1" readingOrder="1"/>
    </xf>
    <xf numFmtId="0" fontId="10" fillId="2" borderId="10" xfId="0" applyFont="1" applyFill="1" applyBorder="1" applyAlignment="1">
      <alignment horizontal="center" vertical="center" wrapText="1" readingOrder="1"/>
    </xf>
    <xf numFmtId="0" fontId="10" fillId="2" borderId="11" xfId="0" applyFont="1" applyFill="1" applyBorder="1" applyAlignment="1">
      <alignment horizontal="center" vertical="center" wrapText="1" readingOrder="1"/>
    </xf>
    <xf numFmtId="0" fontId="35" fillId="2" borderId="2" xfId="0" applyFont="1" applyFill="1" applyBorder="1" applyAlignment="1">
      <alignment horizontal="center" vertical="center" wrapText="1" readingOrder="1"/>
    </xf>
    <xf numFmtId="0" fontId="35" fillId="2" borderId="13" xfId="0" applyFont="1" applyFill="1" applyBorder="1" applyAlignment="1">
      <alignment horizontal="center" vertical="center" wrapText="1" readingOrder="1"/>
    </xf>
    <xf numFmtId="0" fontId="35" fillId="2" borderId="10" xfId="0" applyFont="1" applyFill="1" applyBorder="1" applyAlignment="1">
      <alignment horizontal="center" vertical="center" wrapText="1" readingOrder="1"/>
    </xf>
    <xf numFmtId="0" fontId="35" fillId="2" borderId="11" xfId="0" applyFont="1" applyFill="1" applyBorder="1" applyAlignment="1">
      <alignment horizontal="center" vertical="center" wrapText="1" readingOrder="1"/>
    </xf>
    <xf numFmtId="0" fontId="10" fillId="2" borderId="1" xfId="0" applyFont="1" applyFill="1" applyBorder="1" applyAlignment="1">
      <alignment horizontal="center" vertical="center" wrapText="1" readingOrder="1"/>
    </xf>
    <xf numFmtId="0" fontId="10" fillId="2" borderId="3" xfId="0" applyFont="1" applyFill="1" applyBorder="1" applyAlignment="1">
      <alignment horizontal="center" vertical="center" wrapText="1" readingOrder="1"/>
    </xf>
    <xf numFmtId="0" fontId="4" fillId="3" borderId="1" xfId="0" applyFont="1" applyFill="1" applyBorder="1" applyAlignment="1">
      <alignment horizontal="center" vertical="center" wrapText="1" readingOrder="1"/>
    </xf>
    <xf numFmtId="0" fontId="8" fillId="3" borderId="1" xfId="0" applyFont="1" applyFill="1" applyBorder="1" applyAlignment="1">
      <alignment horizontal="center" vertical="center" wrapText="1" readingOrder="1"/>
    </xf>
    <xf numFmtId="0" fontId="9" fillId="2" borderId="1" xfId="0" applyFont="1" applyFill="1" applyBorder="1" applyAlignment="1">
      <alignment horizontal="center" vertical="center" wrapText="1"/>
    </xf>
    <xf numFmtId="176" fontId="31" fillId="0" borderId="24" xfId="0" applyNumberFormat="1" applyFont="1" applyBorder="1" applyAlignment="1">
      <alignment horizontal="center" vertical="center"/>
    </xf>
    <xf numFmtId="0" fontId="21" fillId="7" borderId="0" xfId="0" applyFont="1" applyFill="1" applyAlignment="1">
      <alignment horizontal="left" vertical="top" wrapText="1"/>
    </xf>
    <xf numFmtId="0" fontId="5" fillId="0" borderId="0" xfId="0" applyFont="1" applyAlignment="1">
      <alignment horizontal="left" vertical="top" wrapText="1" indent="2"/>
    </xf>
    <xf numFmtId="176" fontId="12" fillId="0" borderId="0" xfId="0" applyNumberFormat="1" applyFont="1" applyAlignment="1">
      <alignment horizontal="center" vertical="top" wrapText="1"/>
    </xf>
    <xf numFmtId="0" fontId="28" fillId="0" borderId="21" xfId="0" applyFont="1" applyBorder="1" applyAlignment="1">
      <alignment horizontal="center" vertical="top" wrapText="1"/>
    </xf>
    <xf numFmtId="0" fontId="28" fillId="0" borderId="18" xfId="0" applyFont="1" applyBorder="1" applyAlignment="1">
      <alignment horizontal="center" vertical="top" wrapText="1"/>
    </xf>
    <xf numFmtId="0" fontId="28" fillId="0" borderId="23" xfId="0" applyFont="1" applyBorder="1" applyAlignment="1">
      <alignment horizontal="center" vertical="top" wrapText="1"/>
    </xf>
    <xf numFmtId="0" fontId="13" fillId="0" borderId="0" xfId="0" applyFont="1" applyAlignment="1">
      <alignment horizontal="left" vertical="top" wrapText="1" indent="2"/>
    </xf>
    <xf numFmtId="0" fontId="16" fillId="7" borderId="0" xfId="0" applyFont="1" applyFill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21" fillId="0" borderId="7" xfId="0" applyFont="1" applyBorder="1" applyAlignment="1">
      <alignment horizontal="left" vertical="center"/>
    </xf>
    <xf numFmtId="0" fontId="21" fillId="0" borderId="8" xfId="0" applyFont="1" applyBorder="1" applyAlignment="1">
      <alignment horizontal="left" vertical="center"/>
    </xf>
    <xf numFmtId="0" fontId="21" fillId="0" borderId="9" xfId="0" applyFont="1" applyBorder="1" applyAlignment="1">
      <alignment horizontal="left" vertical="center"/>
    </xf>
    <xf numFmtId="0" fontId="21" fillId="0" borderId="10" xfId="0" applyFont="1" applyBorder="1" applyAlignment="1">
      <alignment horizontal="left" vertical="center"/>
    </xf>
    <xf numFmtId="0" fontId="21" fillId="0" borderId="6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35" fillId="0" borderId="8" xfId="0" applyFont="1" applyBorder="1" applyAlignment="1">
      <alignment horizontal="left" vertical="center"/>
    </xf>
    <xf numFmtId="0" fontId="35" fillId="0" borderId="9" xfId="0" applyFont="1" applyBorder="1" applyAlignment="1">
      <alignment horizontal="left" vertical="center"/>
    </xf>
    <xf numFmtId="0" fontId="29" fillId="0" borderId="20" xfId="0" applyFont="1" applyBorder="1" applyAlignment="1">
      <alignment horizontal="right" vertical="center" wrapText="1"/>
    </xf>
    <xf numFmtId="0" fontId="29" fillId="0" borderId="19" xfId="0" applyFont="1" applyBorder="1" applyAlignment="1">
      <alignment horizontal="right" vertical="center" wrapText="1"/>
    </xf>
    <xf numFmtId="0" fontId="29" fillId="0" borderId="24" xfId="0" applyFont="1" applyBorder="1" applyAlignment="1">
      <alignment horizontal="right" vertical="center" wrapText="1"/>
    </xf>
    <xf numFmtId="0" fontId="29" fillId="0" borderId="0" xfId="0" applyFont="1" applyAlignment="1">
      <alignment horizontal="right" vertical="center" wrapText="1"/>
    </xf>
    <xf numFmtId="176" fontId="27" fillId="7" borderId="19" xfId="0" applyNumberFormat="1" applyFont="1" applyFill="1" applyBorder="1" applyAlignment="1">
      <alignment horizontal="left" vertical="center" wrapText="1"/>
    </xf>
    <xf numFmtId="176" fontId="27" fillId="7" borderId="0" xfId="0" applyNumberFormat="1" applyFont="1" applyFill="1" applyAlignment="1">
      <alignment horizontal="left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7" borderId="19" xfId="0" applyFont="1" applyFill="1" applyBorder="1" applyAlignment="1">
      <alignment horizontal="left" vertical="center" wrapText="1"/>
    </xf>
    <xf numFmtId="0" fontId="30" fillId="7" borderId="22" xfId="0" applyFont="1" applyFill="1" applyBorder="1" applyAlignment="1">
      <alignment horizontal="left" vertical="center" wrapText="1"/>
    </xf>
    <xf numFmtId="0" fontId="30" fillId="7" borderId="0" xfId="0" applyFont="1" applyFill="1" applyAlignment="1">
      <alignment horizontal="left" vertical="center" wrapText="1"/>
    </xf>
    <xf numFmtId="0" fontId="30" fillId="7" borderId="25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5" fillId="0" borderId="0" xfId="0" applyFont="1" applyAlignment="1">
      <alignment horizontal="left" vertical="center" indent="2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12" xfId="0" applyFont="1" applyFill="1" applyBorder="1" applyAlignment="1" applyProtection="1">
      <alignment horizontal="center" vertical="center" wrapText="1"/>
      <protection locked="0"/>
    </xf>
    <xf numFmtId="176" fontId="31" fillId="0" borderId="0" xfId="0" applyNumberFormat="1" applyFont="1" applyBorder="1" applyAlignment="1">
      <alignment horizontal="center" vertical="center"/>
    </xf>
    <xf numFmtId="176" fontId="27" fillId="0" borderId="19" xfId="0" applyNumberFormat="1" applyFont="1" applyBorder="1" applyAlignment="1">
      <alignment horizontal="left" vertical="center" wrapText="1"/>
    </xf>
    <xf numFmtId="176" fontId="27" fillId="0" borderId="0" xfId="0" applyNumberFormat="1" applyFont="1" applyAlignment="1">
      <alignment horizontal="left" vertical="center" wrapText="1"/>
    </xf>
    <xf numFmtId="0" fontId="30" fillId="0" borderId="19" xfId="0" applyFont="1" applyBorder="1" applyAlignment="1">
      <alignment horizontal="left" vertical="center" wrapText="1"/>
    </xf>
    <xf numFmtId="0" fontId="30" fillId="0" borderId="22" xfId="0" applyFont="1" applyBorder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30" fillId="0" borderId="25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5" fillId="0" borderId="5" xfId="0" applyFont="1" applyBorder="1" applyAlignment="1" applyProtection="1">
      <alignment horizontal="center" vertical="center" readingOrder="1"/>
      <protection locked="0"/>
    </xf>
    <xf numFmtId="0" fontId="15" fillId="0" borderId="4" xfId="0" applyFont="1" applyBorder="1" applyAlignment="1" applyProtection="1">
      <alignment horizontal="center" vertical="center" readingOrder="1"/>
      <protection locked="0"/>
    </xf>
    <xf numFmtId="0" fontId="10" fillId="2" borderId="7" xfId="0" applyFont="1" applyFill="1" applyBorder="1" applyAlignment="1" applyProtection="1">
      <alignment horizontal="center" vertical="center" wrapText="1" readingOrder="1"/>
      <protection locked="0"/>
    </xf>
    <xf numFmtId="0" fontId="10" fillId="2" borderId="9" xfId="0" applyFont="1" applyFill="1" applyBorder="1" applyAlignment="1" applyProtection="1">
      <alignment horizontal="center" vertical="center" wrapText="1" readingOrder="1"/>
      <protection locked="0"/>
    </xf>
    <xf numFmtId="0" fontId="10" fillId="2" borderId="10" xfId="0" applyFont="1" applyFill="1" applyBorder="1" applyAlignment="1" applyProtection="1">
      <alignment horizontal="center" vertical="center" wrapText="1" readingOrder="1"/>
      <protection locked="0"/>
    </xf>
    <xf numFmtId="0" fontId="10" fillId="2" borderId="11" xfId="0" applyFont="1" applyFill="1" applyBorder="1" applyAlignment="1" applyProtection="1">
      <alignment horizontal="center" vertical="center" wrapText="1" readingOrder="1"/>
      <protection locked="0"/>
    </xf>
    <xf numFmtId="0" fontId="25" fillId="0" borderId="3" xfId="0" applyFont="1" applyBorder="1" applyAlignment="1" applyProtection="1">
      <alignment horizontal="center" vertical="center" wrapText="1"/>
      <protection locked="0"/>
    </xf>
    <xf numFmtId="0" fontId="25" fillId="0" borderId="5" xfId="0" applyFont="1" applyBorder="1" applyAlignment="1" applyProtection="1">
      <alignment horizontal="center" vertical="center" wrapText="1"/>
      <protection locked="0"/>
    </xf>
    <xf numFmtId="0" fontId="25" fillId="0" borderId="4" xfId="0" applyFont="1" applyBorder="1" applyAlignment="1" applyProtection="1">
      <alignment horizontal="center" vertical="center" wrapText="1"/>
      <protection locked="0"/>
    </xf>
    <xf numFmtId="176" fontId="19" fillId="0" borderId="3" xfId="0" applyNumberFormat="1" applyFont="1" applyBorder="1" applyAlignment="1">
      <alignment horizontal="center" vertical="center" wrapText="1"/>
    </xf>
    <xf numFmtId="176" fontId="19" fillId="0" borderId="5" xfId="0" applyNumberFormat="1" applyFont="1" applyBorder="1" applyAlignment="1">
      <alignment horizontal="center" vertical="center" wrapText="1"/>
    </xf>
    <xf numFmtId="176" fontId="19" fillId="0" borderId="4" xfId="0" applyNumberFormat="1" applyFont="1" applyBorder="1" applyAlignment="1">
      <alignment horizontal="center" vertical="center" wrapText="1"/>
    </xf>
    <xf numFmtId="0" fontId="5" fillId="0" borderId="5" xfId="0" applyFont="1" applyBorder="1" applyAlignment="1" applyProtection="1">
      <alignment horizontal="left" vertical="center"/>
      <protection locked="0"/>
    </xf>
    <xf numFmtId="0" fontId="5" fillId="0" borderId="4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38" fillId="0" borderId="10" xfId="0" applyFont="1" applyBorder="1" applyAlignment="1" applyProtection="1">
      <alignment horizontal="center" vertical="center" wrapText="1"/>
      <protection locked="0"/>
    </xf>
    <xf numFmtId="0" fontId="38" fillId="0" borderId="6" xfId="0" applyFont="1" applyBorder="1" applyAlignment="1" applyProtection="1">
      <alignment horizontal="center" vertical="center"/>
      <protection locked="0"/>
    </xf>
    <xf numFmtId="0" fontId="38" fillId="0" borderId="11" xfId="0" applyFont="1" applyBorder="1" applyAlignment="1" applyProtection="1">
      <alignment horizontal="center" vertical="center"/>
      <protection locked="0"/>
    </xf>
    <xf numFmtId="49" fontId="5" fillId="0" borderId="3" xfId="0" applyNumberFormat="1" applyFont="1" applyBorder="1" applyAlignment="1" applyProtection="1">
      <alignment horizontal="center" vertical="center"/>
      <protection locked="0"/>
    </xf>
    <xf numFmtId="49" fontId="5" fillId="0" borderId="5" xfId="0" applyNumberFormat="1" applyFont="1" applyBorder="1" applyAlignment="1" applyProtection="1">
      <alignment horizontal="center" vertical="center"/>
      <protection locked="0"/>
    </xf>
    <xf numFmtId="49" fontId="5" fillId="0" borderId="4" xfId="0" applyNumberFormat="1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left" vertical="center" shrinkToFit="1"/>
      <protection locked="0"/>
    </xf>
    <xf numFmtId="0" fontId="5" fillId="0" borderId="4" xfId="0" applyFont="1" applyBorder="1" applyAlignment="1" applyProtection="1">
      <alignment horizontal="left" vertical="center" shrinkToFit="1"/>
      <protection locked="0"/>
    </xf>
    <xf numFmtId="0" fontId="38" fillId="0" borderId="7" xfId="0" applyFont="1" applyBorder="1" applyAlignment="1" applyProtection="1">
      <alignment horizontal="left" vertical="center"/>
      <protection locked="0"/>
    </xf>
    <xf numFmtId="0" fontId="38" fillId="0" borderId="8" xfId="0" applyFont="1" applyBorder="1" applyAlignment="1" applyProtection="1">
      <alignment horizontal="left" vertical="center"/>
      <protection locked="0"/>
    </xf>
    <xf numFmtId="0" fontId="38" fillId="0" borderId="9" xfId="0" applyFont="1" applyBorder="1" applyAlignment="1" applyProtection="1">
      <alignment horizontal="left" vertical="center"/>
      <protection locked="0"/>
    </xf>
    <xf numFmtId="0" fontId="38" fillId="0" borderId="10" xfId="0" applyFont="1" applyBorder="1" applyAlignment="1" applyProtection="1">
      <alignment horizontal="left" vertical="center"/>
      <protection locked="0"/>
    </xf>
    <xf numFmtId="0" fontId="38" fillId="0" borderId="6" xfId="0" applyFont="1" applyBorder="1" applyAlignment="1" applyProtection="1">
      <alignment horizontal="left" vertical="center"/>
      <protection locked="0"/>
    </xf>
    <xf numFmtId="0" fontId="38" fillId="0" borderId="11" xfId="0" applyFont="1" applyBorder="1" applyAlignment="1" applyProtection="1">
      <alignment horizontal="left" vertical="center"/>
      <protection locked="0"/>
    </xf>
    <xf numFmtId="0" fontId="37" fillId="0" borderId="8" xfId="0" applyFont="1" applyBorder="1" applyAlignment="1" applyProtection="1">
      <alignment horizontal="left" vertical="center"/>
      <protection locked="0"/>
    </xf>
    <xf numFmtId="0" fontId="37" fillId="0" borderId="9" xfId="0" applyFont="1" applyBorder="1" applyAlignment="1" applyProtection="1">
      <alignment horizontal="left" vertical="center"/>
      <protection locked="0"/>
    </xf>
    <xf numFmtId="0" fontId="21" fillId="0" borderId="0" xfId="0" applyFont="1" applyAlignment="1">
      <alignment horizontal="left" vertical="top" wrapText="1"/>
    </xf>
    <xf numFmtId="0" fontId="22" fillId="0" borderId="3" xfId="2" applyFont="1" applyBorder="1" applyAlignment="1">
      <alignment horizontal="center" vertical="center" wrapText="1"/>
    </xf>
    <xf numFmtId="0" fontId="22" fillId="0" borderId="17" xfId="2" applyFont="1" applyBorder="1" applyAlignment="1">
      <alignment horizontal="center" vertical="center" wrapText="1"/>
    </xf>
    <xf numFmtId="0" fontId="15" fillId="0" borderId="5" xfId="0" applyFont="1" applyBorder="1" applyAlignment="1" applyProtection="1">
      <alignment horizontal="center" vertical="center" wrapText="1" readingOrder="1"/>
      <protection locked="0"/>
    </xf>
    <xf numFmtId="0" fontId="15" fillId="0" borderId="4" xfId="0" applyFont="1" applyBorder="1" applyAlignment="1" applyProtection="1">
      <alignment horizontal="center" vertical="center" wrapText="1" readingOrder="1"/>
      <protection locked="0"/>
    </xf>
    <xf numFmtId="0" fontId="10" fillId="2" borderId="2" xfId="0" applyFont="1" applyFill="1" applyBorder="1" applyAlignment="1" applyProtection="1">
      <alignment horizontal="center" vertical="center" wrapText="1" readingOrder="1"/>
      <protection locked="0"/>
    </xf>
    <xf numFmtId="0" fontId="10" fillId="2" borderId="13" xfId="0" applyFont="1" applyFill="1" applyBorder="1" applyAlignment="1" applyProtection="1">
      <alignment horizontal="center" vertical="center" wrapText="1" readingOrder="1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1" fillId="0" borderId="13" xfId="0" applyFont="1" applyBorder="1" applyAlignment="1" applyProtection="1">
      <alignment horizontal="left" vertical="center"/>
      <protection locked="0"/>
    </xf>
    <xf numFmtId="0" fontId="11" fillId="0" borderId="6" xfId="0" applyFont="1" applyBorder="1" applyAlignment="1" applyProtection="1">
      <alignment horizontal="left" vertical="center"/>
      <protection locked="0"/>
    </xf>
    <xf numFmtId="0" fontId="11" fillId="0" borderId="11" xfId="0" applyFont="1" applyBorder="1" applyAlignment="1" applyProtection="1">
      <alignment horizontal="left" vertical="center"/>
      <protection locked="0"/>
    </xf>
  </cellXfs>
  <cellStyles count="4">
    <cellStyle name="ハイパーリンク" xfId="3" builtinId="8"/>
    <cellStyle name="標準" xfId="0" builtinId="0"/>
    <cellStyle name="標準 25" xfId="2" xr:uid="{07F99F61-A579-4D74-9BB7-9015919B53F0}"/>
    <cellStyle name="標準 5" xfId="1" xr:uid="{E5273C76-13DC-449D-BF9B-1B178088B0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171450</xdr:colOff>
          <xdr:row>12</xdr:row>
          <xdr:rowOff>323850</xdr:rowOff>
        </xdr:from>
        <xdr:to>
          <xdr:col>13</xdr:col>
          <xdr:colOff>247650</xdr:colOff>
          <xdr:row>14</xdr:row>
          <xdr:rowOff>57150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男性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171450</xdr:colOff>
          <xdr:row>13</xdr:row>
          <xdr:rowOff>209550</xdr:rowOff>
        </xdr:from>
        <xdr:to>
          <xdr:col>13</xdr:col>
          <xdr:colOff>247650</xdr:colOff>
          <xdr:row>15</xdr:row>
          <xdr:rowOff>76200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女性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12</xdr:row>
          <xdr:rowOff>352425</xdr:rowOff>
        </xdr:from>
        <xdr:to>
          <xdr:col>17</xdr:col>
          <xdr:colOff>152400</xdr:colOff>
          <xdr:row>14</xdr:row>
          <xdr:rowOff>85725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正社員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304800</xdr:colOff>
          <xdr:row>12</xdr:row>
          <xdr:rowOff>352425</xdr:rowOff>
        </xdr:from>
        <xdr:to>
          <xdr:col>19</xdr:col>
          <xdr:colOff>314325</xdr:colOff>
          <xdr:row>14</xdr:row>
          <xdr:rowOff>85725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非正規雇用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13</xdr:row>
          <xdr:rowOff>180975</xdr:rowOff>
        </xdr:from>
        <xdr:to>
          <xdr:col>18</xdr:col>
          <xdr:colOff>295275</xdr:colOff>
          <xdr:row>15</xdr:row>
          <xdr:rowOff>47625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その他（自営業等）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20</xdr:row>
          <xdr:rowOff>133350</xdr:rowOff>
        </xdr:from>
        <xdr:to>
          <xdr:col>8</xdr:col>
          <xdr:colOff>381000</xdr:colOff>
          <xdr:row>22</xdr:row>
          <xdr:rowOff>57150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①当センターからのダイレクトメール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21</xdr:row>
          <xdr:rowOff>180975</xdr:rowOff>
        </xdr:from>
        <xdr:to>
          <xdr:col>8</xdr:col>
          <xdr:colOff>381000</xdr:colOff>
          <xdr:row>23</xdr:row>
          <xdr:rowOff>47625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0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②当センターのホームページ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22</xdr:row>
          <xdr:rowOff>190500</xdr:rowOff>
        </xdr:from>
        <xdr:to>
          <xdr:col>8</xdr:col>
          <xdr:colOff>381000</xdr:colOff>
          <xdr:row>24</xdr:row>
          <xdr:rowOff>57150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0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③他の事業所等からの紹介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200025</xdr:colOff>
          <xdr:row>20</xdr:row>
          <xdr:rowOff>133350</xdr:rowOff>
        </xdr:from>
        <xdr:to>
          <xdr:col>12</xdr:col>
          <xdr:colOff>352425</xdr:colOff>
          <xdr:row>22</xdr:row>
          <xdr:rowOff>57150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0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④商工会の会報折込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200025</xdr:colOff>
          <xdr:row>22</xdr:row>
          <xdr:rowOff>190500</xdr:rowOff>
        </xdr:from>
        <xdr:to>
          <xdr:col>11</xdr:col>
          <xdr:colOff>238125</xdr:colOff>
          <xdr:row>24</xdr:row>
          <xdr:rowOff>57150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⑥その他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200025</xdr:colOff>
          <xdr:row>21</xdr:row>
          <xdr:rowOff>180975</xdr:rowOff>
        </xdr:from>
        <xdr:to>
          <xdr:col>13</xdr:col>
          <xdr:colOff>38100</xdr:colOff>
          <xdr:row>23</xdr:row>
          <xdr:rowOff>47625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0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⑤商工会議所の会報折込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14</xdr:row>
          <xdr:rowOff>352425</xdr:rowOff>
        </xdr:from>
        <xdr:to>
          <xdr:col>17</xdr:col>
          <xdr:colOff>152400</xdr:colOff>
          <xdr:row>16</xdr:row>
          <xdr:rowOff>114300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0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正社員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304800</xdr:colOff>
          <xdr:row>14</xdr:row>
          <xdr:rowOff>352425</xdr:rowOff>
        </xdr:from>
        <xdr:to>
          <xdr:col>19</xdr:col>
          <xdr:colOff>314325</xdr:colOff>
          <xdr:row>16</xdr:row>
          <xdr:rowOff>114300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非正規雇用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15</xdr:row>
          <xdr:rowOff>180975</xdr:rowOff>
        </xdr:from>
        <xdr:to>
          <xdr:col>18</xdr:col>
          <xdr:colOff>295275</xdr:colOff>
          <xdr:row>17</xdr:row>
          <xdr:rowOff>47625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その他（自営業等）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16</xdr:row>
          <xdr:rowOff>352425</xdr:rowOff>
        </xdr:from>
        <xdr:to>
          <xdr:col>17</xdr:col>
          <xdr:colOff>152400</xdr:colOff>
          <xdr:row>18</xdr:row>
          <xdr:rowOff>114300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0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正社員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304800</xdr:colOff>
          <xdr:row>16</xdr:row>
          <xdr:rowOff>352425</xdr:rowOff>
        </xdr:from>
        <xdr:to>
          <xdr:col>19</xdr:col>
          <xdr:colOff>314325</xdr:colOff>
          <xdr:row>18</xdr:row>
          <xdr:rowOff>114300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0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非正規雇用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17</xdr:row>
          <xdr:rowOff>180975</xdr:rowOff>
        </xdr:from>
        <xdr:to>
          <xdr:col>18</xdr:col>
          <xdr:colOff>295275</xdr:colOff>
          <xdr:row>19</xdr:row>
          <xdr:rowOff>47625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0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その他（自営業等）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171450</xdr:colOff>
          <xdr:row>14</xdr:row>
          <xdr:rowOff>200025</xdr:rowOff>
        </xdr:from>
        <xdr:to>
          <xdr:col>13</xdr:col>
          <xdr:colOff>247650</xdr:colOff>
          <xdr:row>16</xdr:row>
          <xdr:rowOff>66675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0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男性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171450</xdr:colOff>
          <xdr:row>15</xdr:row>
          <xdr:rowOff>209550</xdr:rowOff>
        </xdr:from>
        <xdr:to>
          <xdr:col>13</xdr:col>
          <xdr:colOff>247650</xdr:colOff>
          <xdr:row>17</xdr:row>
          <xdr:rowOff>76200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0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女性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171450</xdr:colOff>
          <xdr:row>16</xdr:row>
          <xdr:rowOff>209550</xdr:rowOff>
        </xdr:from>
        <xdr:to>
          <xdr:col>13</xdr:col>
          <xdr:colOff>247650</xdr:colOff>
          <xdr:row>18</xdr:row>
          <xdr:rowOff>76200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0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男性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171450</xdr:colOff>
          <xdr:row>17</xdr:row>
          <xdr:rowOff>209550</xdr:rowOff>
        </xdr:from>
        <xdr:to>
          <xdr:col>13</xdr:col>
          <xdr:colOff>247650</xdr:colOff>
          <xdr:row>19</xdr:row>
          <xdr:rowOff>76200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0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女性</a:t>
              </a:r>
            </a:p>
          </xdr:txBody>
        </xdr:sp>
        <xdr:clientData/>
      </xdr:twoCellAnchor>
    </mc:Choice>
    <mc:Fallback/>
  </mc:AlternateContent>
  <xdr:twoCellAnchor>
    <xdr:from>
      <xdr:col>12</xdr:col>
      <xdr:colOff>247650</xdr:colOff>
      <xdr:row>13</xdr:row>
      <xdr:rowOff>76200</xdr:rowOff>
    </xdr:from>
    <xdr:to>
      <xdr:col>12</xdr:col>
      <xdr:colOff>319650</xdr:colOff>
      <xdr:row>13</xdr:row>
      <xdr:rowOff>148200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BE41A1B0-DED7-8D9E-D92F-B32CE8502063}"/>
            </a:ext>
          </a:extLst>
        </xdr:cNvPr>
        <xdr:cNvGrpSpPr/>
      </xdr:nvGrpSpPr>
      <xdr:grpSpPr>
        <a:xfrm>
          <a:off x="5800725" y="5495925"/>
          <a:ext cx="72000" cy="72000"/>
          <a:chOff x="9734550" y="2971800"/>
          <a:chExt cx="85725" cy="123825"/>
        </a:xfrm>
      </xdr:grpSpPr>
      <xdr:cxnSp macro="">
        <xdr:nvCxnSpPr>
          <xdr:cNvPr id="3" name="直線コネクタ 2">
            <a:extLst>
              <a:ext uri="{FF2B5EF4-FFF2-40B4-BE49-F238E27FC236}">
                <a16:creationId xmlns:a16="http://schemas.microsoft.com/office/drawing/2014/main" id="{D0B602A0-F020-B384-0306-8953CC8BF1D4}"/>
              </a:ext>
            </a:extLst>
          </xdr:cNvPr>
          <xdr:cNvCxnSpPr/>
        </xdr:nvCxnSpPr>
        <xdr:spPr>
          <a:xfrm>
            <a:off x="9734550" y="3009900"/>
            <a:ext cx="38100" cy="85725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" name="直線コネクタ 3">
            <a:extLst>
              <a:ext uri="{FF2B5EF4-FFF2-40B4-BE49-F238E27FC236}">
                <a16:creationId xmlns:a16="http://schemas.microsoft.com/office/drawing/2014/main" id="{BF0CAF33-F1CC-44FF-9322-C6C4B1916E09}"/>
              </a:ext>
            </a:extLst>
          </xdr:cNvPr>
          <xdr:cNvCxnSpPr/>
        </xdr:nvCxnSpPr>
        <xdr:spPr>
          <a:xfrm flipH="1">
            <a:off x="9772650" y="2971800"/>
            <a:ext cx="47625" cy="114300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16</xdr:col>
      <xdr:colOff>152400</xdr:colOff>
      <xdr:row>13</xdr:row>
      <xdr:rowOff>104775</xdr:rowOff>
    </xdr:from>
    <xdr:to>
      <xdr:col>16</xdr:col>
      <xdr:colOff>224400</xdr:colOff>
      <xdr:row>13</xdr:row>
      <xdr:rowOff>176775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0F4CB19D-89D1-4C9A-940F-A2016A72C76D}"/>
            </a:ext>
          </a:extLst>
        </xdr:cNvPr>
        <xdr:cNvGrpSpPr/>
      </xdr:nvGrpSpPr>
      <xdr:grpSpPr>
        <a:xfrm>
          <a:off x="7419975" y="5524500"/>
          <a:ext cx="72000" cy="72000"/>
          <a:chOff x="9734550" y="2971800"/>
          <a:chExt cx="85725" cy="123825"/>
        </a:xfrm>
      </xdr:grpSpPr>
      <xdr:cxnSp macro="">
        <xdr:nvCxnSpPr>
          <xdr:cNvPr id="11" name="直線コネクタ 10">
            <a:extLst>
              <a:ext uri="{FF2B5EF4-FFF2-40B4-BE49-F238E27FC236}">
                <a16:creationId xmlns:a16="http://schemas.microsoft.com/office/drawing/2014/main" id="{8E310C4A-619E-0763-6F27-6446DE0FF9FF}"/>
              </a:ext>
            </a:extLst>
          </xdr:cNvPr>
          <xdr:cNvCxnSpPr/>
        </xdr:nvCxnSpPr>
        <xdr:spPr>
          <a:xfrm>
            <a:off x="9734550" y="3009900"/>
            <a:ext cx="38100" cy="85725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" name="直線コネクタ 11">
            <a:extLst>
              <a:ext uri="{FF2B5EF4-FFF2-40B4-BE49-F238E27FC236}">
                <a16:creationId xmlns:a16="http://schemas.microsoft.com/office/drawing/2014/main" id="{79834065-6EE2-8397-0C1A-783BE81BF413}"/>
              </a:ext>
            </a:extLst>
          </xdr:cNvPr>
          <xdr:cNvCxnSpPr/>
        </xdr:nvCxnSpPr>
        <xdr:spPr>
          <a:xfrm flipH="1">
            <a:off x="9772650" y="2971800"/>
            <a:ext cx="47625" cy="114300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161925</xdr:colOff>
      <xdr:row>2</xdr:row>
      <xdr:rowOff>47625</xdr:rowOff>
    </xdr:from>
    <xdr:to>
      <xdr:col>7</xdr:col>
      <xdr:colOff>133350</xdr:colOff>
      <xdr:row>3</xdr:row>
      <xdr:rowOff>85725</xdr:rowOff>
    </xdr:to>
    <xdr:sp macro="" textlink="">
      <xdr:nvSpPr>
        <xdr:cNvPr id="13" name="吹き出し: 角を丸めた四角形 12">
          <a:extLst>
            <a:ext uri="{FF2B5EF4-FFF2-40B4-BE49-F238E27FC236}">
              <a16:creationId xmlns:a16="http://schemas.microsoft.com/office/drawing/2014/main" id="{3134DF2D-EFCA-AD8B-98DD-83619DB0D3C8}"/>
            </a:ext>
          </a:extLst>
        </xdr:cNvPr>
        <xdr:cNvSpPr/>
      </xdr:nvSpPr>
      <xdr:spPr>
        <a:xfrm>
          <a:off x="1428750" y="933450"/>
          <a:ext cx="2114550" cy="800100"/>
        </a:xfrm>
        <a:prstGeom prst="wedgeRoundRectCallout">
          <a:avLst>
            <a:gd name="adj1" fmla="val 74663"/>
            <a:gd name="adj2" fmla="val 2976"/>
            <a:gd name="adj3" fmla="val 16667"/>
          </a:avLst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rgbClr val="0070C0"/>
              </a:solidFill>
            </a:rPr>
            <a:t>コース名をプルダウンリストから選択してください。</a:t>
          </a:r>
        </a:p>
      </xdr:txBody>
    </xdr:sp>
    <xdr:clientData/>
  </xdr:twoCellAnchor>
  <xdr:twoCellAnchor>
    <xdr:from>
      <xdr:col>9</xdr:col>
      <xdr:colOff>276225</xdr:colOff>
      <xdr:row>22</xdr:row>
      <xdr:rowOff>76200</xdr:rowOff>
    </xdr:from>
    <xdr:to>
      <xdr:col>9</xdr:col>
      <xdr:colOff>348225</xdr:colOff>
      <xdr:row>22</xdr:row>
      <xdr:rowOff>148200</xdr:rowOff>
    </xdr:to>
    <xdr:grpSp>
      <xdr:nvGrpSpPr>
        <xdr:cNvPr id="15" name="グループ化 14">
          <a:extLst>
            <a:ext uri="{FF2B5EF4-FFF2-40B4-BE49-F238E27FC236}">
              <a16:creationId xmlns:a16="http://schemas.microsoft.com/office/drawing/2014/main" id="{FF17737F-EE56-4DC7-979C-B2D72668B3AF}"/>
            </a:ext>
          </a:extLst>
        </xdr:cNvPr>
        <xdr:cNvGrpSpPr/>
      </xdr:nvGrpSpPr>
      <xdr:grpSpPr>
        <a:xfrm>
          <a:off x="4543425" y="7591425"/>
          <a:ext cx="72000" cy="72000"/>
          <a:chOff x="9734550" y="2971800"/>
          <a:chExt cx="85725" cy="123825"/>
        </a:xfrm>
      </xdr:grpSpPr>
      <xdr:cxnSp macro="">
        <xdr:nvCxnSpPr>
          <xdr:cNvPr id="16" name="直線コネクタ 15">
            <a:extLst>
              <a:ext uri="{FF2B5EF4-FFF2-40B4-BE49-F238E27FC236}">
                <a16:creationId xmlns:a16="http://schemas.microsoft.com/office/drawing/2014/main" id="{FA11F406-252F-FA57-CE6A-2C10BECEF42F}"/>
              </a:ext>
            </a:extLst>
          </xdr:cNvPr>
          <xdr:cNvCxnSpPr/>
        </xdr:nvCxnSpPr>
        <xdr:spPr>
          <a:xfrm>
            <a:off x="9734550" y="3009900"/>
            <a:ext cx="38100" cy="85725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" name="直線コネクタ 16">
            <a:extLst>
              <a:ext uri="{FF2B5EF4-FFF2-40B4-BE49-F238E27FC236}">
                <a16:creationId xmlns:a16="http://schemas.microsoft.com/office/drawing/2014/main" id="{85F45438-1015-87BE-04F2-4E3DD81CA6F5}"/>
              </a:ext>
            </a:extLst>
          </xdr:cNvPr>
          <xdr:cNvCxnSpPr/>
        </xdr:nvCxnSpPr>
        <xdr:spPr>
          <a:xfrm flipH="1">
            <a:off x="9772650" y="2971800"/>
            <a:ext cx="47625" cy="114300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</xdr:grpSp>
    <xdr:clientData/>
  </xdr:twoCellAnchor>
  <xdr:oneCellAnchor>
    <xdr:from>
      <xdr:col>13</xdr:col>
      <xdr:colOff>152400</xdr:colOff>
      <xdr:row>24</xdr:row>
      <xdr:rowOff>47625</xdr:rowOff>
    </xdr:from>
    <xdr:ext cx="2828925" cy="1146981"/>
    <xdr:sp macro="" textlink="">
      <xdr:nvSpPr>
        <xdr:cNvPr id="18" name="吹き出し: 角を丸めた四角形 17">
          <a:extLst>
            <a:ext uri="{FF2B5EF4-FFF2-40B4-BE49-F238E27FC236}">
              <a16:creationId xmlns:a16="http://schemas.microsoft.com/office/drawing/2014/main" id="{54EC9A5E-2ADE-484D-B761-E00A455E6681}"/>
            </a:ext>
          </a:extLst>
        </xdr:cNvPr>
        <xdr:cNvSpPr/>
      </xdr:nvSpPr>
      <xdr:spPr>
        <a:xfrm>
          <a:off x="6134100" y="8058150"/>
          <a:ext cx="2828925" cy="1146981"/>
        </a:xfrm>
        <a:prstGeom prst="wedgeRoundRectCallout">
          <a:avLst>
            <a:gd name="adj1" fmla="val -70102"/>
            <a:gd name="adj2" fmla="val 13632"/>
            <a:gd name="adj3" fmla="val 16667"/>
          </a:avLst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36000" rIns="36000" rtlCol="0" anchor="t">
          <a:spAutoFit/>
        </a:bodyPr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選択コースによって、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lang="ja-JP" altLang="en-US"/>
            <a:t>　 </a:t>
          </a:r>
          <a:r>
            <a:rPr kumimoji="1" lang="en-US" altLang="ja-JP" sz="1100">
              <a:solidFill>
                <a:srgbClr val="FF0000"/>
              </a:solidFill>
            </a:rPr>
            <a:t>029-221-1188</a:t>
          </a:r>
          <a:r>
            <a:rPr kumimoji="1" lang="ja-JP" altLang="en-US" sz="1100">
              <a:solidFill>
                <a:srgbClr val="FF0000"/>
              </a:solidFill>
            </a:rPr>
            <a:t>（水戸事務所）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</a:rPr>
            <a:t>　 </a:t>
          </a:r>
          <a:r>
            <a:rPr kumimoji="1" lang="en-US" altLang="ja-JP" sz="1100">
              <a:solidFill>
                <a:srgbClr val="FF0000"/>
              </a:solidFill>
            </a:rPr>
            <a:t>0297-22-8819</a:t>
          </a:r>
          <a:r>
            <a:rPr kumimoji="1" lang="ja-JP" altLang="en-US" sz="1100">
              <a:solidFill>
                <a:srgbClr val="FF0000"/>
              </a:solidFill>
            </a:rPr>
            <a:t>（ポリテクセンター茨城） 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</a:rPr>
            <a:t>が表示されます。</a:t>
          </a:r>
        </a:p>
      </xdr:txBody>
    </xdr:sp>
    <xdr:clientData/>
  </xdr:oneCellAnchor>
  <xdr:oneCellAnchor>
    <xdr:from>
      <xdr:col>1</xdr:col>
      <xdr:colOff>28575</xdr:colOff>
      <xdr:row>32</xdr:row>
      <xdr:rowOff>0</xdr:rowOff>
    </xdr:from>
    <xdr:ext cx="1847850" cy="624568"/>
    <xdr:sp macro="" textlink="">
      <xdr:nvSpPr>
        <xdr:cNvPr id="19" name="吹き出し: 角を丸めた四角形 18">
          <a:extLst>
            <a:ext uri="{FF2B5EF4-FFF2-40B4-BE49-F238E27FC236}">
              <a16:creationId xmlns:a16="http://schemas.microsoft.com/office/drawing/2014/main" id="{B97FA534-3816-4E27-8B2D-F23082078586}"/>
            </a:ext>
          </a:extLst>
        </xdr:cNvPr>
        <xdr:cNvSpPr/>
      </xdr:nvSpPr>
      <xdr:spPr>
        <a:xfrm>
          <a:off x="866775" y="9839325"/>
          <a:ext cx="1847850" cy="624568"/>
        </a:xfrm>
        <a:prstGeom prst="wedgeRoundRectCallout">
          <a:avLst>
            <a:gd name="adj1" fmla="val 48971"/>
            <a:gd name="adj2" fmla="val -86381"/>
            <a:gd name="adj3" fmla="val 16667"/>
          </a:avLst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選択コースによって、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lang="ja-JP" altLang="en-US">
              <a:solidFill>
                <a:srgbClr val="FF0000"/>
              </a:solidFill>
            </a:rPr>
            <a:t>振込期限が</a:t>
          </a:r>
          <a:r>
            <a:rPr kumimoji="1" lang="ja-JP" altLang="en-US" sz="1100">
              <a:solidFill>
                <a:srgbClr val="FF0000"/>
              </a:solidFill>
            </a:rPr>
            <a:t>表示されます。</a:t>
          </a:r>
        </a:p>
      </xdr:txBody>
    </xdr:sp>
    <xdr:clientData/>
  </xdr:oneCellAnchor>
  <xdr:oneCellAnchor>
    <xdr:from>
      <xdr:col>6</xdr:col>
      <xdr:colOff>200026</xdr:colOff>
      <xdr:row>29</xdr:row>
      <xdr:rowOff>228600</xdr:rowOff>
    </xdr:from>
    <xdr:ext cx="5724524" cy="2382354"/>
    <xdr:sp macro="" textlink="">
      <xdr:nvSpPr>
        <xdr:cNvPr id="20" name="吹き出し: 角を丸めた四角形 19">
          <a:extLst>
            <a:ext uri="{FF2B5EF4-FFF2-40B4-BE49-F238E27FC236}">
              <a16:creationId xmlns:a16="http://schemas.microsoft.com/office/drawing/2014/main" id="{39E9AA7B-D832-46BE-814F-9E382D3914FD}"/>
            </a:ext>
          </a:extLst>
        </xdr:cNvPr>
        <xdr:cNvSpPr/>
      </xdr:nvSpPr>
      <xdr:spPr>
        <a:xfrm>
          <a:off x="3181351" y="9324975"/>
          <a:ext cx="5724524" cy="2382354"/>
        </a:xfrm>
        <a:prstGeom prst="wedgeRoundRectCallout">
          <a:avLst>
            <a:gd name="adj1" fmla="val -12801"/>
            <a:gd name="adj2" fmla="val 62810"/>
            <a:gd name="adj3" fmla="val 16667"/>
          </a:avLst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36000" rIns="36000" rtlCol="0" anchor="t">
          <a:spAutoFit/>
        </a:bodyPr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選択コースによって、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lang="en-US" altLang="ja-JP">
              <a:solidFill>
                <a:srgbClr val="FF0000"/>
              </a:solidFill>
            </a:rPr>
            <a:t>【</a:t>
          </a:r>
          <a:r>
            <a:rPr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メールアドレス</a:t>
          </a:r>
          <a:r>
            <a:rPr lang="en-US" altLang="ja-JP">
              <a:solidFill>
                <a:srgbClr val="FF0000"/>
              </a:solidFill>
            </a:rPr>
            <a:t>】</a:t>
          </a:r>
        </a:p>
        <a:p>
          <a:pPr algn="l"/>
          <a:r>
            <a:rPr lang="ja-JP" altLang="en-US">
              <a:solidFill>
                <a:srgbClr val="FF0000"/>
              </a:solidFill>
            </a:rPr>
            <a:t>　</a:t>
          </a:r>
          <a:r>
            <a:rPr lang="en-US" altLang="ja-JP">
              <a:solidFill>
                <a:srgbClr val="FF0000"/>
              </a:solidFill>
            </a:rPr>
            <a:t>mito-seisan@jeed.go.jp</a:t>
          </a:r>
          <a:r>
            <a:rPr lang="ja-JP" altLang="en-US">
              <a:solidFill>
                <a:srgbClr val="FF0000"/>
              </a:solidFill>
            </a:rPr>
            <a:t>（水戸事務所）</a:t>
          </a:r>
        </a:p>
        <a:p>
          <a:pPr algn="l"/>
          <a:r>
            <a:rPr lang="ja-JP" altLang="en-US">
              <a:solidFill>
                <a:srgbClr val="FF0000"/>
              </a:solidFill>
            </a:rPr>
            <a:t>　</a:t>
          </a:r>
          <a:r>
            <a:rPr lang="en-US" altLang="ja-JP">
              <a:solidFill>
                <a:srgbClr val="FF0000"/>
              </a:solidFill>
            </a:rPr>
            <a:t>ibaraki-seisan@jeed.go.jp</a:t>
          </a:r>
          <a:r>
            <a:rPr lang="ja-JP" altLang="en-US">
              <a:solidFill>
                <a:srgbClr val="FF0000"/>
              </a:solidFill>
            </a:rPr>
            <a:t> </a:t>
          </a:r>
          <a:r>
            <a:rPr kumimoji="1" lang="ja-JP" altLang="en-US" sz="1100">
              <a:solidFill>
                <a:srgbClr val="FF0000"/>
              </a:solidFill>
            </a:rPr>
            <a:t>（ポリテクセンター茨城）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kumimoji="1" lang="en-US" altLang="ja-JP" sz="1100">
              <a:solidFill>
                <a:srgbClr val="FF0000"/>
              </a:solidFill>
            </a:rPr>
            <a:t>【</a:t>
          </a:r>
          <a:r>
            <a:rPr kumimoji="1" lang="ja-JP" altLang="en-US" sz="1100">
              <a:solidFill>
                <a:srgbClr val="FF0000"/>
              </a:solidFill>
            </a:rPr>
            <a:t>ＦＡＸ番号</a:t>
          </a:r>
          <a:r>
            <a:rPr kumimoji="1" lang="en-US" altLang="ja-JP" sz="1100">
              <a:solidFill>
                <a:srgbClr val="FF0000"/>
              </a:solidFill>
            </a:rPr>
            <a:t>】</a:t>
          </a:r>
          <a:r>
            <a:rPr kumimoji="1" lang="ja-JP" altLang="en-US" sz="1100">
              <a:solidFill>
                <a:srgbClr val="FF0000"/>
              </a:solidFill>
            </a:rPr>
            <a:t>　　　　　　　　</a:t>
          </a:r>
          <a:r>
            <a:rPr kumimoji="1" lang="en-US" altLang="ja-JP" sz="1100">
              <a:solidFill>
                <a:srgbClr val="FF0000"/>
              </a:solidFill>
            </a:rPr>
            <a:t>【</a:t>
          </a:r>
          <a:r>
            <a:rPr kumimoji="1" lang="ja-JP" altLang="en-US" sz="1100">
              <a:solidFill>
                <a:srgbClr val="FF0000"/>
              </a:solidFill>
            </a:rPr>
            <a:t>電話番号</a:t>
          </a:r>
          <a:r>
            <a:rPr kumimoji="1" lang="en-US" altLang="ja-JP" sz="1100">
              <a:solidFill>
                <a:srgbClr val="FF0000"/>
              </a:solidFill>
            </a:rPr>
            <a:t>】</a:t>
          </a:r>
        </a:p>
        <a:p>
          <a:pPr algn="l"/>
          <a:r>
            <a:rPr kumimoji="1" lang="ja-JP" altLang="en-US" sz="1100">
              <a:solidFill>
                <a:srgbClr val="FF0000"/>
              </a:solidFill>
            </a:rPr>
            <a:t>　</a:t>
          </a:r>
          <a:r>
            <a:rPr kumimoji="1" lang="en-US" altLang="ja-JP" sz="1100">
              <a:solidFill>
                <a:srgbClr val="FF0000"/>
              </a:solidFill>
            </a:rPr>
            <a:t>029-300-1217</a:t>
          </a:r>
          <a:r>
            <a:rPr kumimoji="1" lang="ja-JP" altLang="en-US" sz="1100">
              <a:solidFill>
                <a:srgbClr val="FF0000"/>
              </a:solidFill>
            </a:rPr>
            <a:t>（水戸事務所）　　　</a:t>
          </a:r>
          <a:r>
            <a:rPr kumimoji="1" lang="en-US" altLang="ja-JP" sz="1100">
              <a:solidFill>
                <a:srgbClr val="FF0000"/>
              </a:solidFill>
            </a:rPr>
            <a:t>029-221-1188</a:t>
          </a:r>
          <a:r>
            <a:rPr kumimoji="1" lang="ja-JP" altLang="en-US" sz="1100">
              <a:solidFill>
                <a:srgbClr val="FF0000"/>
              </a:solidFill>
            </a:rPr>
            <a:t>（水戸事務所）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</a:rPr>
            <a:t>　</a:t>
          </a:r>
          <a:r>
            <a:rPr kumimoji="1" lang="en-US" altLang="ja-JP" sz="1100">
              <a:solidFill>
                <a:srgbClr val="FF0000"/>
              </a:solidFill>
            </a:rPr>
            <a:t>0297-22-8822</a:t>
          </a:r>
          <a:r>
            <a:rPr kumimoji="1" lang="ja-JP" altLang="en-US" sz="1100">
              <a:solidFill>
                <a:srgbClr val="FF0000"/>
              </a:solidFill>
            </a:rPr>
            <a:t>（ポリテクセンター茨城）   　  </a:t>
          </a:r>
          <a:r>
            <a:rPr kumimoji="1" lang="en-US" altLang="ja-JP" sz="1100">
              <a:solidFill>
                <a:srgbClr val="FF0000"/>
              </a:solidFill>
            </a:rPr>
            <a:t>0297-22-8819</a:t>
          </a:r>
          <a:r>
            <a:rPr kumimoji="1" lang="ja-JP" altLang="en-US" sz="1100">
              <a:solidFill>
                <a:srgbClr val="FF0000"/>
              </a:solidFill>
            </a:rPr>
            <a:t>（ポリテクセンター茨城）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</a:rPr>
            <a:t>が表示されます。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171450</xdr:colOff>
          <xdr:row>12</xdr:row>
          <xdr:rowOff>323850</xdr:rowOff>
        </xdr:from>
        <xdr:to>
          <xdr:col>13</xdr:col>
          <xdr:colOff>247650</xdr:colOff>
          <xdr:row>14</xdr:row>
          <xdr:rowOff>57150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男性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171450</xdr:colOff>
          <xdr:row>13</xdr:row>
          <xdr:rowOff>209550</xdr:rowOff>
        </xdr:from>
        <xdr:to>
          <xdr:col>13</xdr:col>
          <xdr:colOff>247650</xdr:colOff>
          <xdr:row>15</xdr:row>
          <xdr:rowOff>76200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女性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12</xdr:row>
          <xdr:rowOff>352425</xdr:rowOff>
        </xdr:from>
        <xdr:to>
          <xdr:col>17</xdr:col>
          <xdr:colOff>152400</xdr:colOff>
          <xdr:row>14</xdr:row>
          <xdr:rowOff>85725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正社員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304800</xdr:colOff>
          <xdr:row>12</xdr:row>
          <xdr:rowOff>352425</xdr:rowOff>
        </xdr:from>
        <xdr:to>
          <xdr:col>19</xdr:col>
          <xdr:colOff>314325</xdr:colOff>
          <xdr:row>14</xdr:row>
          <xdr:rowOff>85725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非正規雇用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13</xdr:row>
          <xdr:rowOff>180975</xdr:rowOff>
        </xdr:from>
        <xdr:to>
          <xdr:col>18</xdr:col>
          <xdr:colOff>295275</xdr:colOff>
          <xdr:row>15</xdr:row>
          <xdr:rowOff>47625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その他（自営業等）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20</xdr:row>
          <xdr:rowOff>133350</xdr:rowOff>
        </xdr:from>
        <xdr:to>
          <xdr:col>8</xdr:col>
          <xdr:colOff>381000</xdr:colOff>
          <xdr:row>22</xdr:row>
          <xdr:rowOff>57150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①当センターからのダイレクトメール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21</xdr:row>
          <xdr:rowOff>180975</xdr:rowOff>
        </xdr:from>
        <xdr:to>
          <xdr:col>8</xdr:col>
          <xdr:colOff>381000</xdr:colOff>
          <xdr:row>23</xdr:row>
          <xdr:rowOff>47625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②当センターのホームページ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22</xdr:row>
          <xdr:rowOff>190500</xdr:rowOff>
        </xdr:from>
        <xdr:to>
          <xdr:col>8</xdr:col>
          <xdr:colOff>381000</xdr:colOff>
          <xdr:row>24</xdr:row>
          <xdr:rowOff>57150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③他の事業所等からの紹介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200025</xdr:colOff>
          <xdr:row>20</xdr:row>
          <xdr:rowOff>133350</xdr:rowOff>
        </xdr:from>
        <xdr:to>
          <xdr:col>12</xdr:col>
          <xdr:colOff>352425</xdr:colOff>
          <xdr:row>22</xdr:row>
          <xdr:rowOff>57150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④商工会の会報折込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200025</xdr:colOff>
          <xdr:row>22</xdr:row>
          <xdr:rowOff>190500</xdr:rowOff>
        </xdr:from>
        <xdr:to>
          <xdr:col>11</xdr:col>
          <xdr:colOff>238125</xdr:colOff>
          <xdr:row>24</xdr:row>
          <xdr:rowOff>57150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⑥その他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200025</xdr:colOff>
          <xdr:row>21</xdr:row>
          <xdr:rowOff>180975</xdr:rowOff>
        </xdr:from>
        <xdr:to>
          <xdr:col>13</xdr:col>
          <xdr:colOff>38100</xdr:colOff>
          <xdr:row>23</xdr:row>
          <xdr:rowOff>47625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1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⑤商工会議所の会報折込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14</xdr:row>
          <xdr:rowOff>352425</xdr:rowOff>
        </xdr:from>
        <xdr:to>
          <xdr:col>17</xdr:col>
          <xdr:colOff>152400</xdr:colOff>
          <xdr:row>16</xdr:row>
          <xdr:rowOff>114300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1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正社員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304800</xdr:colOff>
          <xdr:row>14</xdr:row>
          <xdr:rowOff>352425</xdr:rowOff>
        </xdr:from>
        <xdr:to>
          <xdr:col>19</xdr:col>
          <xdr:colOff>314325</xdr:colOff>
          <xdr:row>16</xdr:row>
          <xdr:rowOff>114300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1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非正規雇用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15</xdr:row>
          <xdr:rowOff>180975</xdr:rowOff>
        </xdr:from>
        <xdr:to>
          <xdr:col>18</xdr:col>
          <xdr:colOff>295275</xdr:colOff>
          <xdr:row>17</xdr:row>
          <xdr:rowOff>47625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1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その他（自営業等）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16</xdr:row>
          <xdr:rowOff>352425</xdr:rowOff>
        </xdr:from>
        <xdr:to>
          <xdr:col>17</xdr:col>
          <xdr:colOff>152400</xdr:colOff>
          <xdr:row>18</xdr:row>
          <xdr:rowOff>114300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1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正社員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304800</xdr:colOff>
          <xdr:row>16</xdr:row>
          <xdr:rowOff>352425</xdr:rowOff>
        </xdr:from>
        <xdr:to>
          <xdr:col>19</xdr:col>
          <xdr:colOff>314325</xdr:colOff>
          <xdr:row>18</xdr:row>
          <xdr:rowOff>114300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1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非正規雇用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17</xdr:row>
          <xdr:rowOff>180975</xdr:rowOff>
        </xdr:from>
        <xdr:to>
          <xdr:col>18</xdr:col>
          <xdr:colOff>295275</xdr:colOff>
          <xdr:row>19</xdr:row>
          <xdr:rowOff>47625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1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その他（自営業等）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171450</xdr:colOff>
          <xdr:row>14</xdr:row>
          <xdr:rowOff>200025</xdr:rowOff>
        </xdr:from>
        <xdr:to>
          <xdr:col>13</xdr:col>
          <xdr:colOff>247650</xdr:colOff>
          <xdr:row>16</xdr:row>
          <xdr:rowOff>66675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1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男性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171450</xdr:colOff>
          <xdr:row>15</xdr:row>
          <xdr:rowOff>209550</xdr:rowOff>
        </xdr:from>
        <xdr:to>
          <xdr:col>13</xdr:col>
          <xdr:colOff>247650</xdr:colOff>
          <xdr:row>17</xdr:row>
          <xdr:rowOff>76200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1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女性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171450</xdr:colOff>
          <xdr:row>16</xdr:row>
          <xdr:rowOff>209550</xdr:rowOff>
        </xdr:from>
        <xdr:to>
          <xdr:col>13</xdr:col>
          <xdr:colOff>247650</xdr:colOff>
          <xdr:row>18</xdr:row>
          <xdr:rowOff>76200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1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男性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171450</xdr:colOff>
          <xdr:row>17</xdr:row>
          <xdr:rowOff>209550</xdr:rowOff>
        </xdr:from>
        <xdr:to>
          <xdr:col>13</xdr:col>
          <xdr:colOff>247650</xdr:colOff>
          <xdr:row>19</xdr:row>
          <xdr:rowOff>76200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1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女性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omments" Target="../comments1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6.xml"/><Relationship Id="rId13" Type="http://schemas.openxmlformats.org/officeDocument/2006/relationships/ctrlProp" Target="../ctrlProps/ctrlProp31.xml"/><Relationship Id="rId18" Type="http://schemas.openxmlformats.org/officeDocument/2006/relationships/ctrlProp" Target="../ctrlProps/ctrlProp36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39.xml"/><Relationship Id="rId7" Type="http://schemas.openxmlformats.org/officeDocument/2006/relationships/ctrlProp" Target="../ctrlProps/ctrlProp25.xml"/><Relationship Id="rId12" Type="http://schemas.openxmlformats.org/officeDocument/2006/relationships/ctrlProp" Target="../ctrlProps/ctrlProp30.xml"/><Relationship Id="rId17" Type="http://schemas.openxmlformats.org/officeDocument/2006/relationships/ctrlProp" Target="../ctrlProps/ctrlProp35.xml"/><Relationship Id="rId25" Type="http://schemas.openxmlformats.org/officeDocument/2006/relationships/comments" Target="../comments2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4.xml"/><Relationship Id="rId20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4.xml"/><Relationship Id="rId11" Type="http://schemas.openxmlformats.org/officeDocument/2006/relationships/ctrlProp" Target="../ctrlProps/ctrlProp29.xml"/><Relationship Id="rId24" Type="http://schemas.openxmlformats.org/officeDocument/2006/relationships/ctrlProp" Target="../ctrlProps/ctrlProp42.xml"/><Relationship Id="rId5" Type="http://schemas.openxmlformats.org/officeDocument/2006/relationships/ctrlProp" Target="../ctrlProps/ctrlProp23.xml"/><Relationship Id="rId15" Type="http://schemas.openxmlformats.org/officeDocument/2006/relationships/ctrlProp" Target="../ctrlProps/ctrlProp33.xml"/><Relationship Id="rId23" Type="http://schemas.openxmlformats.org/officeDocument/2006/relationships/ctrlProp" Target="../ctrlProps/ctrlProp41.xml"/><Relationship Id="rId10" Type="http://schemas.openxmlformats.org/officeDocument/2006/relationships/ctrlProp" Target="../ctrlProps/ctrlProp28.xml"/><Relationship Id="rId19" Type="http://schemas.openxmlformats.org/officeDocument/2006/relationships/ctrlProp" Target="../ctrlProps/ctrlProp37.xml"/><Relationship Id="rId4" Type="http://schemas.openxmlformats.org/officeDocument/2006/relationships/ctrlProp" Target="../ctrlProps/ctrlProp22.xml"/><Relationship Id="rId9" Type="http://schemas.openxmlformats.org/officeDocument/2006/relationships/ctrlProp" Target="../ctrlProps/ctrlProp27.xml"/><Relationship Id="rId14" Type="http://schemas.openxmlformats.org/officeDocument/2006/relationships/ctrlProp" Target="../ctrlProps/ctrlProp32.xml"/><Relationship Id="rId22" Type="http://schemas.openxmlformats.org/officeDocument/2006/relationships/ctrlProp" Target="../ctrlProps/ctrlProp40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ibaraki-seisan@jeed.go.jp" TargetMode="External"/><Relationship Id="rId2" Type="http://schemas.openxmlformats.org/officeDocument/2006/relationships/hyperlink" Target="mailto:mito-seisan@jeed.go.jp" TargetMode="External"/><Relationship Id="rId1" Type="http://schemas.openxmlformats.org/officeDocument/2006/relationships/hyperlink" Target="mailto:mito-seisan@jeed.go.jp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mailto:ibaraki-seisan@jeed.g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B5DDF-F5B1-410A-9E75-AC2B1CC18128}">
  <sheetPr>
    <tabColor rgb="FFFF0000"/>
  </sheetPr>
  <dimension ref="A1:U42"/>
  <sheetViews>
    <sheetView showGridLines="0" view="pageBreakPreview" zoomScaleNormal="100" zoomScaleSheetLayoutView="100" workbookViewId="0">
      <selection sqref="A1:T1"/>
    </sheetView>
  </sheetViews>
  <sheetFormatPr defaultColWidth="9" defaultRowHeight="13.5"/>
  <cols>
    <col min="1" max="1" width="11" style="3" bestFit="1" customWidth="1"/>
    <col min="2" max="20" width="5.625" style="3" customWidth="1"/>
    <col min="21" max="21" width="14.5" style="3" hidden="1" customWidth="1"/>
    <col min="22" max="16384" width="9" style="3"/>
  </cols>
  <sheetData>
    <row r="1" spans="1:21" ht="45" customHeight="1">
      <c r="A1" s="43" t="s">
        <v>95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6" t="s">
        <v>33</v>
      </c>
    </row>
    <row r="2" spans="1:21" ht="24.95" customHeight="1">
      <c r="A2" s="44" t="s">
        <v>6</v>
      </c>
      <c r="B2" s="45"/>
      <c r="C2" s="44" t="s">
        <v>0</v>
      </c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5"/>
      <c r="U2" s="25" t="str">
        <f>IF($C$3="","○月○日",VLOOKUP(C3,コースリスト!$B$2:$E$6,4,0))</f>
        <v>11月11日(水）</v>
      </c>
    </row>
    <row r="3" spans="1:21" ht="60" customHeight="1">
      <c r="A3" s="38" t="s">
        <v>1</v>
      </c>
      <c r="B3" s="39"/>
      <c r="C3" s="47" t="s">
        <v>51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9"/>
    </row>
    <row r="4" spans="1:21" ht="43.5" customHeight="1">
      <c r="A4" s="38" t="s">
        <v>30</v>
      </c>
      <c r="B4" s="39"/>
      <c r="C4" s="40" t="s">
        <v>73</v>
      </c>
      <c r="D4" s="41"/>
      <c r="E4" s="41"/>
      <c r="F4" s="41"/>
      <c r="G4" s="41"/>
      <c r="H4" s="41"/>
      <c r="I4" s="41"/>
      <c r="J4" s="41"/>
      <c r="K4" s="42"/>
      <c r="L4" s="38" t="s">
        <v>32</v>
      </c>
      <c r="M4" s="39"/>
      <c r="N4" s="40" t="s">
        <v>74</v>
      </c>
      <c r="O4" s="41"/>
      <c r="P4" s="41"/>
      <c r="Q4" s="41"/>
      <c r="R4" s="41"/>
      <c r="S4" s="41"/>
      <c r="T4" s="42"/>
    </row>
    <row r="5" spans="1:21" ht="33.950000000000003" customHeight="1">
      <c r="A5" s="50" t="s">
        <v>89</v>
      </c>
      <c r="B5" s="45"/>
      <c r="C5" s="51" t="s">
        <v>90</v>
      </c>
      <c r="D5" s="52"/>
      <c r="E5" s="52"/>
      <c r="F5" s="52"/>
      <c r="G5" s="52"/>
      <c r="H5" s="52"/>
      <c r="I5" s="52"/>
      <c r="J5" s="52"/>
      <c r="K5" s="52"/>
      <c r="L5" s="52"/>
      <c r="M5" s="53"/>
      <c r="N5" s="44" t="s">
        <v>21</v>
      </c>
      <c r="O5" s="45"/>
      <c r="P5" s="54" t="s">
        <v>75</v>
      </c>
      <c r="Q5" s="54"/>
      <c r="R5" s="54"/>
      <c r="S5" s="54"/>
      <c r="T5" s="55"/>
    </row>
    <row r="6" spans="1:21" ht="14.1" customHeight="1">
      <c r="A6" s="98" t="s">
        <v>91</v>
      </c>
      <c r="B6" s="99"/>
      <c r="C6" s="36" t="s">
        <v>93</v>
      </c>
      <c r="D6" s="108" t="s">
        <v>94</v>
      </c>
      <c r="E6" s="108"/>
      <c r="F6" s="108"/>
      <c r="G6" s="108"/>
      <c r="H6" s="108"/>
      <c r="I6" s="108"/>
      <c r="J6" s="108"/>
      <c r="K6" s="108"/>
      <c r="L6" s="108"/>
      <c r="M6" s="109"/>
      <c r="N6" s="98" t="s">
        <v>22</v>
      </c>
      <c r="O6" s="99"/>
      <c r="P6" s="102" t="s">
        <v>76</v>
      </c>
      <c r="Q6" s="103"/>
      <c r="R6" s="103"/>
      <c r="S6" s="103"/>
      <c r="T6" s="104"/>
    </row>
    <row r="7" spans="1:21" ht="20.100000000000001" customHeight="1">
      <c r="A7" s="100"/>
      <c r="B7" s="101"/>
      <c r="C7" s="56" t="s">
        <v>92</v>
      </c>
      <c r="D7" s="57"/>
      <c r="E7" s="57"/>
      <c r="F7" s="57"/>
      <c r="G7" s="57"/>
      <c r="H7" s="57"/>
      <c r="I7" s="57"/>
      <c r="J7" s="57"/>
      <c r="K7" s="57"/>
      <c r="L7" s="57"/>
      <c r="M7" s="58"/>
      <c r="N7" s="100"/>
      <c r="O7" s="101"/>
      <c r="P7" s="105"/>
      <c r="Q7" s="106"/>
      <c r="R7" s="106"/>
      <c r="S7" s="106"/>
      <c r="T7" s="107"/>
    </row>
    <row r="8" spans="1:21" ht="30" customHeight="1">
      <c r="A8" s="44" t="s">
        <v>17</v>
      </c>
      <c r="B8" s="45"/>
      <c r="C8" s="59" t="s">
        <v>77</v>
      </c>
      <c r="D8" s="60"/>
      <c r="E8" s="60"/>
      <c r="F8" s="60"/>
      <c r="G8" s="60"/>
      <c r="H8" s="60"/>
      <c r="I8" s="60"/>
      <c r="J8" s="60"/>
      <c r="K8" s="60"/>
      <c r="L8" s="60"/>
      <c r="M8" s="61"/>
      <c r="N8" s="44" t="s">
        <v>23</v>
      </c>
      <c r="O8" s="45"/>
      <c r="P8" s="62" t="s">
        <v>83</v>
      </c>
      <c r="Q8" s="62"/>
      <c r="R8" s="62"/>
      <c r="S8" s="62"/>
      <c r="T8" s="63"/>
    </row>
    <row r="9" spans="1:21" ht="30" customHeight="1">
      <c r="A9" s="50" t="s">
        <v>15</v>
      </c>
      <c r="B9" s="45"/>
      <c r="C9" s="34"/>
      <c r="D9" s="64" t="s">
        <v>9</v>
      </c>
      <c r="E9" s="65"/>
      <c r="F9" s="35" t="s">
        <v>78</v>
      </c>
      <c r="G9" s="64" t="s">
        <v>10</v>
      </c>
      <c r="H9" s="65"/>
      <c r="I9" s="34"/>
      <c r="J9" s="64" t="s">
        <v>11</v>
      </c>
      <c r="K9" s="65"/>
      <c r="L9" s="34"/>
      <c r="M9" s="64" t="s">
        <v>12</v>
      </c>
      <c r="N9" s="65"/>
      <c r="O9" s="34"/>
      <c r="P9" s="64" t="s">
        <v>13</v>
      </c>
      <c r="Q9" s="65"/>
      <c r="R9" s="34"/>
      <c r="S9" s="64" t="s">
        <v>14</v>
      </c>
      <c r="T9" s="65"/>
    </row>
    <row r="10" spans="1:21" ht="53.25" customHeight="1">
      <c r="A10" s="50" t="s">
        <v>49</v>
      </c>
      <c r="B10" s="45"/>
      <c r="C10" s="66" t="s">
        <v>79</v>
      </c>
      <c r="D10" s="67"/>
      <c r="E10" s="68" t="s">
        <v>48</v>
      </c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</row>
    <row r="11" spans="1:21" ht="30" customHeight="1">
      <c r="A11" s="14" t="s">
        <v>16</v>
      </c>
      <c r="B11" s="15" t="s">
        <v>20</v>
      </c>
      <c r="C11" s="70" t="s">
        <v>80</v>
      </c>
      <c r="D11" s="70"/>
      <c r="E11" s="70"/>
      <c r="F11" s="70"/>
      <c r="G11" s="71"/>
      <c r="H11" s="15" t="s">
        <v>19</v>
      </c>
      <c r="I11" s="70" t="s">
        <v>81</v>
      </c>
      <c r="J11" s="70"/>
      <c r="K11" s="70"/>
      <c r="L11" s="70"/>
      <c r="M11" s="71"/>
      <c r="N11" s="15" t="s">
        <v>18</v>
      </c>
      <c r="O11" s="72" t="s">
        <v>82</v>
      </c>
      <c r="P11" s="72"/>
      <c r="Q11" s="72"/>
      <c r="R11" s="72"/>
      <c r="S11" s="72"/>
      <c r="T11" s="73"/>
    </row>
    <row r="13" spans="1:21" ht="30" customHeight="1">
      <c r="A13" s="86" t="s">
        <v>2</v>
      </c>
      <c r="B13" s="86"/>
      <c r="C13" s="86"/>
      <c r="D13" s="86"/>
      <c r="E13" s="86"/>
      <c r="F13" s="86"/>
      <c r="G13" s="86" t="s">
        <v>3</v>
      </c>
      <c r="H13" s="86"/>
      <c r="I13" s="86"/>
      <c r="J13" s="86"/>
      <c r="K13" s="86"/>
      <c r="L13" s="86"/>
      <c r="M13" s="86" t="s">
        <v>47</v>
      </c>
      <c r="N13" s="86"/>
      <c r="O13" s="87" t="s">
        <v>4</v>
      </c>
      <c r="P13" s="87"/>
      <c r="Q13" s="86" t="s">
        <v>5</v>
      </c>
      <c r="R13" s="86"/>
      <c r="S13" s="86"/>
      <c r="T13" s="86"/>
    </row>
    <row r="14" spans="1:21" ht="20.100000000000001" customHeight="1">
      <c r="A14" s="74" t="s">
        <v>84</v>
      </c>
      <c r="B14" s="74"/>
      <c r="C14" s="74"/>
      <c r="D14" s="74"/>
      <c r="E14" s="74"/>
      <c r="F14" s="74"/>
      <c r="G14" s="74" t="s">
        <v>85</v>
      </c>
      <c r="H14" s="74"/>
      <c r="I14" s="74"/>
      <c r="J14" s="74"/>
      <c r="K14" s="74"/>
      <c r="L14" s="74"/>
      <c r="M14" s="76"/>
      <c r="N14" s="77"/>
      <c r="O14" s="80" t="s">
        <v>86</v>
      </c>
      <c r="P14" s="81"/>
      <c r="Q14" s="84"/>
      <c r="R14" s="84"/>
      <c r="S14" s="85"/>
      <c r="T14" s="4"/>
    </row>
    <row r="15" spans="1:21" ht="20.100000000000001" customHeight="1">
      <c r="A15" s="75"/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8"/>
      <c r="N15" s="79"/>
      <c r="O15" s="82"/>
      <c r="P15" s="83"/>
      <c r="Q15" s="84"/>
      <c r="R15" s="84"/>
      <c r="S15" s="85"/>
      <c r="T15" s="5"/>
      <c r="U15" s="6"/>
    </row>
    <row r="16" spans="1:21" ht="20.100000000000001" customHeight="1">
      <c r="A16" s="88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76"/>
      <c r="N16" s="77"/>
      <c r="O16" s="76"/>
      <c r="P16" s="77"/>
      <c r="Q16" s="84"/>
      <c r="R16" s="84"/>
      <c r="S16" s="85"/>
      <c r="T16" s="4"/>
    </row>
    <row r="17" spans="1:21" ht="20.100000000000001" customHeight="1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78"/>
      <c r="N17" s="79"/>
      <c r="O17" s="78"/>
      <c r="P17" s="79"/>
      <c r="Q17" s="84"/>
      <c r="R17" s="84"/>
      <c r="S17" s="85"/>
      <c r="T17" s="5"/>
    </row>
    <row r="18" spans="1:21" ht="20.100000000000001" customHeight="1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76"/>
      <c r="N18" s="77"/>
      <c r="O18" s="76"/>
      <c r="P18" s="77"/>
      <c r="Q18" s="84"/>
      <c r="R18" s="84"/>
      <c r="S18" s="85"/>
      <c r="T18" s="4"/>
    </row>
    <row r="19" spans="1:21" ht="20.100000000000001" customHeight="1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78"/>
      <c r="N19" s="79"/>
      <c r="O19" s="78"/>
      <c r="P19" s="79"/>
      <c r="Q19" s="84"/>
      <c r="R19" s="84"/>
      <c r="S19" s="85"/>
      <c r="T19" s="5"/>
    </row>
    <row r="20" spans="1:21" ht="13.5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8"/>
      <c r="O20" s="8"/>
      <c r="P20" s="7"/>
      <c r="Q20" s="7"/>
      <c r="R20" s="8"/>
      <c r="S20" s="8"/>
      <c r="T20" s="8"/>
    </row>
    <row r="21" spans="1:21" ht="15" customHeight="1">
      <c r="A21" s="98" t="s">
        <v>7</v>
      </c>
      <c r="B21" s="122"/>
      <c r="C21" s="122"/>
      <c r="D21" s="122"/>
      <c r="E21" s="9" t="s">
        <v>96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4"/>
    </row>
    <row r="22" spans="1:21" ht="20.100000000000001" customHeight="1">
      <c r="A22" s="123"/>
      <c r="B22" s="124"/>
      <c r="C22" s="124"/>
      <c r="D22" s="124"/>
      <c r="E22" s="11"/>
      <c r="N22" s="126" t="s">
        <v>24</v>
      </c>
      <c r="O22" s="126"/>
      <c r="P22" s="126"/>
      <c r="Q22" s="126"/>
      <c r="R22" s="126"/>
      <c r="S22" s="126"/>
      <c r="T22" s="127"/>
    </row>
    <row r="23" spans="1:21" ht="20.100000000000001" customHeight="1">
      <c r="A23" s="123"/>
      <c r="B23" s="124"/>
      <c r="C23" s="124"/>
      <c r="D23" s="124"/>
      <c r="E23" s="11"/>
      <c r="N23" s="126" t="s">
        <v>87</v>
      </c>
      <c r="O23" s="126"/>
      <c r="P23" s="126"/>
      <c r="Q23" s="126"/>
      <c r="R23" s="126"/>
      <c r="S23" s="126"/>
      <c r="T23" s="127"/>
    </row>
    <row r="24" spans="1:21" ht="20.100000000000001" customHeight="1">
      <c r="A24" s="100"/>
      <c r="B24" s="125"/>
      <c r="C24" s="125"/>
      <c r="D24" s="125"/>
      <c r="E24" s="12"/>
      <c r="F24" s="13"/>
      <c r="G24" s="13"/>
      <c r="H24" s="13"/>
      <c r="I24" s="13"/>
      <c r="J24" s="13"/>
      <c r="K24" s="13"/>
      <c r="L24" s="13"/>
      <c r="M24" s="13"/>
      <c r="N24" s="128" t="s">
        <v>26</v>
      </c>
      <c r="O24" s="128"/>
      <c r="P24" s="128"/>
      <c r="Q24" s="128"/>
      <c r="R24" s="128"/>
      <c r="S24" s="128"/>
      <c r="T24" s="129"/>
    </row>
    <row r="26" spans="1:21" ht="18" customHeight="1">
      <c r="A26" s="130" t="s">
        <v>8</v>
      </c>
      <c r="B26" s="130"/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</row>
    <row r="27" spans="1:21" ht="18" customHeight="1">
      <c r="A27" s="91" t="s">
        <v>61</v>
      </c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89" t="str">
        <f>IF($C$3="","",VLOOKUP(C3,コースリスト!$B$2:$I$6,8,0))</f>
        <v>水戸</v>
      </c>
    </row>
    <row r="28" spans="1:21" ht="18" customHeight="1">
      <c r="A28" s="24" t="s">
        <v>66</v>
      </c>
      <c r="B28" s="22"/>
      <c r="C28" s="22"/>
      <c r="D28" s="22"/>
      <c r="E28" s="22"/>
      <c r="F28" s="22"/>
      <c r="G28" s="90"/>
      <c r="H28" s="90"/>
      <c r="I28" s="90"/>
      <c r="J28" s="90"/>
      <c r="K28" s="90"/>
      <c r="L28" s="90"/>
      <c r="M28" s="22"/>
      <c r="N28" s="22"/>
      <c r="O28" s="22"/>
      <c r="P28" s="22"/>
      <c r="Q28" s="22"/>
      <c r="R28" s="22"/>
      <c r="S28" s="22"/>
      <c r="T28" s="22"/>
      <c r="U28" s="89"/>
    </row>
    <row r="29" spans="1:21" ht="18" customHeight="1">
      <c r="A29" s="91" t="s">
        <v>34</v>
      </c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89"/>
    </row>
    <row r="30" spans="1:21" ht="29.45" customHeight="1">
      <c r="A30" s="91" t="s">
        <v>35</v>
      </c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</row>
    <row r="31" spans="1:21" ht="18" customHeight="1">
      <c r="A31" s="24" t="s">
        <v>36</v>
      </c>
      <c r="B31" s="22"/>
      <c r="C31" s="22"/>
      <c r="D31" s="22"/>
      <c r="E31" s="92" t="s">
        <v>88</v>
      </c>
      <c r="F31" s="92"/>
      <c r="G31" s="92"/>
      <c r="H31" s="23" t="s">
        <v>37</v>
      </c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1" ht="18" customHeight="1">
      <c r="A32" s="91" t="s">
        <v>38</v>
      </c>
      <c r="B32" s="91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</row>
    <row r="33" spans="1:21" ht="18" customHeight="1">
      <c r="A33" s="96" t="s">
        <v>39</v>
      </c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</row>
    <row r="34" spans="1:21" ht="18" customHeight="1">
      <c r="A34" s="96" t="s">
        <v>40</v>
      </c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</row>
    <row r="35" spans="1:21" ht="36" customHeight="1">
      <c r="A35" s="96" t="s">
        <v>41</v>
      </c>
      <c r="B35" s="96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</row>
    <row r="36" spans="1:21" ht="18" customHeight="1">
      <c r="A36" s="91" t="s">
        <v>42</v>
      </c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</row>
    <row r="37" spans="1:21" ht="36" customHeight="1">
      <c r="A37" s="91" t="s">
        <v>43</v>
      </c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</row>
    <row r="38" spans="1:21" ht="42" customHeight="1" thickBot="1">
      <c r="A38" s="91" t="s">
        <v>44</v>
      </c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33"/>
    </row>
    <row r="39" spans="1:21" ht="12" customHeight="1">
      <c r="A39" s="110" t="s">
        <v>60</v>
      </c>
      <c r="B39" s="111"/>
      <c r="C39" s="111"/>
      <c r="D39" s="111"/>
      <c r="E39" s="114"/>
      <c r="F39" s="114"/>
      <c r="G39" s="114"/>
      <c r="H39" s="114"/>
      <c r="I39" s="114"/>
      <c r="J39" s="114"/>
      <c r="K39" s="114"/>
      <c r="L39" s="116" t="s">
        <v>59</v>
      </c>
      <c r="M39" s="116"/>
      <c r="N39" s="118"/>
      <c r="O39" s="118"/>
      <c r="P39" s="118"/>
      <c r="Q39" s="118"/>
      <c r="R39" s="118"/>
      <c r="S39" s="118"/>
      <c r="T39" s="119"/>
      <c r="U39" s="89" t="str">
        <f>IF($C$3="","",VLOOKUP(C3,コースリスト!$B$2:$I$6,8,0))</f>
        <v>水戸</v>
      </c>
    </row>
    <row r="40" spans="1:21" ht="21.75" customHeight="1">
      <c r="A40" s="112"/>
      <c r="B40" s="113"/>
      <c r="C40" s="113"/>
      <c r="D40" s="113"/>
      <c r="E40" s="115"/>
      <c r="F40" s="115"/>
      <c r="G40" s="115"/>
      <c r="H40" s="115"/>
      <c r="I40" s="115"/>
      <c r="J40" s="115"/>
      <c r="K40" s="115"/>
      <c r="L40" s="117"/>
      <c r="M40" s="117"/>
      <c r="N40" s="120"/>
      <c r="O40" s="120"/>
      <c r="P40" s="120"/>
      <c r="Q40" s="120"/>
      <c r="R40" s="120"/>
      <c r="S40" s="120"/>
      <c r="T40" s="121"/>
      <c r="U40" s="89"/>
    </row>
    <row r="41" spans="1:21" ht="21" customHeight="1" thickBot="1">
      <c r="A41" s="93" t="s">
        <v>58</v>
      </c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5"/>
      <c r="U41" s="89"/>
    </row>
    <row r="42" spans="1:21" ht="21" customHeight="1">
      <c r="A42" s="30"/>
      <c r="B42" s="30"/>
      <c r="C42" s="30"/>
      <c r="D42" s="30"/>
      <c r="E42" s="30" t="s">
        <v>62</v>
      </c>
      <c r="G42" s="30"/>
      <c r="H42" s="30"/>
      <c r="I42" s="30"/>
      <c r="J42" s="30"/>
      <c r="K42" s="97"/>
      <c r="L42" s="97"/>
      <c r="M42" s="97"/>
      <c r="N42" s="97"/>
      <c r="O42" s="97"/>
      <c r="P42" s="97"/>
      <c r="Q42" s="30"/>
      <c r="R42" s="30"/>
      <c r="S42" s="30"/>
      <c r="T42" s="30"/>
    </row>
  </sheetData>
  <sheetProtection algorithmName="SHA-512" hashValue="JALsPXrHYThhSKQYjvrr+TQQ1BBt+DoUUptcOv2EDSRqZHkU0O5LBM/GeaWaI/YpxgjPxi4CDHOU3PUy5NRqJQ==" saltValue="BqqUp3Yrc6DbnYz0HaI0Eg==" spinCount="100000" sheet="1" objects="1" scenarios="1"/>
  <mergeCells count="80">
    <mergeCell ref="K42:P42"/>
    <mergeCell ref="A6:B7"/>
    <mergeCell ref="N6:O7"/>
    <mergeCell ref="P6:T7"/>
    <mergeCell ref="D6:M6"/>
    <mergeCell ref="A39:D40"/>
    <mergeCell ref="E39:K40"/>
    <mergeCell ref="L39:M40"/>
    <mergeCell ref="N39:T40"/>
    <mergeCell ref="A32:T32"/>
    <mergeCell ref="A21:D24"/>
    <mergeCell ref="N22:T22"/>
    <mergeCell ref="N23:T23"/>
    <mergeCell ref="N24:T24"/>
    <mergeCell ref="A26:T26"/>
    <mergeCell ref="A16:F17"/>
    <mergeCell ref="U39:U41"/>
    <mergeCell ref="A41:T41"/>
    <mergeCell ref="A33:T33"/>
    <mergeCell ref="A34:T34"/>
    <mergeCell ref="A35:T35"/>
    <mergeCell ref="A36:T36"/>
    <mergeCell ref="A37:T37"/>
    <mergeCell ref="A38:T38"/>
    <mergeCell ref="U27:U29"/>
    <mergeCell ref="G28:L28"/>
    <mergeCell ref="A29:T29"/>
    <mergeCell ref="A30:T30"/>
    <mergeCell ref="E31:G31"/>
    <mergeCell ref="A27:T27"/>
    <mergeCell ref="G16:L17"/>
    <mergeCell ref="M16:N17"/>
    <mergeCell ref="O16:P17"/>
    <mergeCell ref="Q16:S17"/>
    <mergeCell ref="A18:F19"/>
    <mergeCell ref="G18:L19"/>
    <mergeCell ref="M18:N19"/>
    <mergeCell ref="O18:P19"/>
    <mergeCell ref="Q18:S19"/>
    <mergeCell ref="A13:F13"/>
    <mergeCell ref="G13:L13"/>
    <mergeCell ref="M13:N13"/>
    <mergeCell ref="O13:P13"/>
    <mergeCell ref="Q13:T13"/>
    <mergeCell ref="A14:F15"/>
    <mergeCell ref="G14:L15"/>
    <mergeCell ref="M14:N15"/>
    <mergeCell ref="O14:P15"/>
    <mergeCell ref="Q14:S15"/>
    <mergeCell ref="A10:B10"/>
    <mergeCell ref="C10:D10"/>
    <mergeCell ref="E10:T10"/>
    <mergeCell ref="C11:G11"/>
    <mergeCell ref="I11:M11"/>
    <mergeCell ref="O11:T11"/>
    <mergeCell ref="A8:B8"/>
    <mergeCell ref="C8:M8"/>
    <mergeCell ref="N8:O8"/>
    <mergeCell ref="P8:T8"/>
    <mergeCell ref="A9:B9"/>
    <mergeCell ref="D9:E9"/>
    <mergeCell ref="G9:H9"/>
    <mergeCell ref="J9:K9"/>
    <mergeCell ref="M9:N9"/>
    <mergeCell ref="P9:Q9"/>
    <mergeCell ref="S9:T9"/>
    <mergeCell ref="A5:B5"/>
    <mergeCell ref="C5:M5"/>
    <mergeCell ref="N5:O5"/>
    <mergeCell ref="P5:T5"/>
    <mergeCell ref="C7:M7"/>
    <mergeCell ref="A4:B4"/>
    <mergeCell ref="C4:K4"/>
    <mergeCell ref="L4:M4"/>
    <mergeCell ref="N4:T4"/>
    <mergeCell ref="A1:T1"/>
    <mergeCell ref="A2:B2"/>
    <mergeCell ref="C2:T2"/>
    <mergeCell ref="A3:B3"/>
    <mergeCell ref="C3:T3"/>
  </mergeCells>
  <phoneticPr fontId="1"/>
  <dataValidations count="2">
    <dataValidation type="list" allowBlank="1" showInputMessage="1" showErrorMessage="1" sqref="C10" xr:uid="{5323C067-0D1A-450C-ADF0-CC53516A38F4}">
      <formula1>"A 農業、林業,B 漁業,C 鉱業、採石業、砂利採取業,D 建設業,E 製造業,F 電気・ガス・熱供給・水道業,G 情報通信業,H 運輸業、郵便業,I 卸売業、小売業,J 金融業、保険業,K 不動産業、物品賃貸業,L 学術研究、専門・技術サービス業,M 宿泊業、飲食サービス業,N 生活関連サービス業、娯楽業,O 教育、学習支援業,P 医療、福祉,Q 複合サービス事業,R サービス業,S 公務,T 分類不能の産業"</formula1>
    </dataValidation>
    <dataValidation type="list" allowBlank="1" showInputMessage="1" showErrorMessage="1" sqref="R9 F9 I9 L9 O9 C9" xr:uid="{D0F89DFB-A7B0-4EA4-89FD-53A710691EA3}">
      <formula1>"○"</formula1>
    </dataValidation>
  </dataValidations>
  <printOptions horizontalCentered="1" verticalCentered="1"/>
  <pageMargins left="0.11811023622047245" right="0.11811023622047245" top="0.15748031496062992" bottom="0.15748031496062992" header="0.31496062992125984" footer="0.31496062992125984"/>
  <pageSetup paperSize="9" scale="7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12</xdr:col>
                    <xdr:colOff>171450</xdr:colOff>
                    <xdr:row>12</xdr:row>
                    <xdr:rowOff>323850</xdr:rowOff>
                  </from>
                  <to>
                    <xdr:col>13</xdr:col>
                    <xdr:colOff>247650</xdr:colOff>
                    <xdr:row>14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12</xdr:col>
                    <xdr:colOff>171450</xdr:colOff>
                    <xdr:row>13</xdr:row>
                    <xdr:rowOff>209550</xdr:rowOff>
                  </from>
                  <to>
                    <xdr:col>13</xdr:col>
                    <xdr:colOff>247650</xdr:colOff>
                    <xdr:row>15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16</xdr:col>
                    <xdr:colOff>76200</xdr:colOff>
                    <xdr:row>12</xdr:row>
                    <xdr:rowOff>352425</xdr:rowOff>
                  </from>
                  <to>
                    <xdr:col>17</xdr:col>
                    <xdr:colOff>152400</xdr:colOff>
                    <xdr:row>14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17</xdr:col>
                    <xdr:colOff>304800</xdr:colOff>
                    <xdr:row>12</xdr:row>
                    <xdr:rowOff>352425</xdr:rowOff>
                  </from>
                  <to>
                    <xdr:col>19</xdr:col>
                    <xdr:colOff>314325</xdr:colOff>
                    <xdr:row>14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16</xdr:col>
                    <xdr:colOff>76200</xdr:colOff>
                    <xdr:row>13</xdr:row>
                    <xdr:rowOff>180975</xdr:rowOff>
                  </from>
                  <to>
                    <xdr:col>18</xdr:col>
                    <xdr:colOff>295275</xdr:colOff>
                    <xdr:row>15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4</xdr:col>
                    <xdr:colOff>114300</xdr:colOff>
                    <xdr:row>20</xdr:row>
                    <xdr:rowOff>133350</xdr:rowOff>
                  </from>
                  <to>
                    <xdr:col>8</xdr:col>
                    <xdr:colOff>381000</xdr:colOff>
                    <xdr:row>22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defaultSize="0" autoFill="0" autoLine="0" autoPict="0">
                <anchor moveWithCells="1">
                  <from>
                    <xdr:col>4</xdr:col>
                    <xdr:colOff>114300</xdr:colOff>
                    <xdr:row>21</xdr:row>
                    <xdr:rowOff>180975</xdr:rowOff>
                  </from>
                  <to>
                    <xdr:col>8</xdr:col>
                    <xdr:colOff>381000</xdr:colOff>
                    <xdr:row>23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heck Box 8">
              <controlPr defaultSize="0" autoFill="0" autoLine="0" autoPict="0">
                <anchor moveWithCells="1">
                  <from>
                    <xdr:col>4</xdr:col>
                    <xdr:colOff>114300</xdr:colOff>
                    <xdr:row>22</xdr:row>
                    <xdr:rowOff>190500</xdr:rowOff>
                  </from>
                  <to>
                    <xdr:col>8</xdr:col>
                    <xdr:colOff>381000</xdr:colOff>
                    <xdr:row>24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Check Box 9">
              <controlPr defaultSize="0" autoFill="0" autoLine="0" autoPict="0">
                <anchor moveWithCells="1">
                  <from>
                    <xdr:col>9</xdr:col>
                    <xdr:colOff>200025</xdr:colOff>
                    <xdr:row>20</xdr:row>
                    <xdr:rowOff>133350</xdr:rowOff>
                  </from>
                  <to>
                    <xdr:col>12</xdr:col>
                    <xdr:colOff>352425</xdr:colOff>
                    <xdr:row>22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3" name="Check Box 10">
              <controlPr defaultSize="0" autoFill="0" autoLine="0" autoPict="0">
                <anchor moveWithCells="1">
                  <from>
                    <xdr:col>9</xdr:col>
                    <xdr:colOff>200025</xdr:colOff>
                    <xdr:row>22</xdr:row>
                    <xdr:rowOff>190500</xdr:rowOff>
                  </from>
                  <to>
                    <xdr:col>11</xdr:col>
                    <xdr:colOff>238125</xdr:colOff>
                    <xdr:row>24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4" name="Check Box 11">
              <controlPr defaultSize="0" autoFill="0" autoLine="0" autoPict="0">
                <anchor moveWithCells="1">
                  <from>
                    <xdr:col>9</xdr:col>
                    <xdr:colOff>200025</xdr:colOff>
                    <xdr:row>21</xdr:row>
                    <xdr:rowOff>180975</xdr:rowOff>
                  </from>
                  <to>
                    <xdr:col>13</xdr:col>
                    <xdr:colOff>38100</xdr:colOff>
                    <xdr:row>23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5" name="Check Box 12">
              <controlPr defaultSize="0" autoFill="0" autoLine="0" autoPict="0">
                <anchor moveWithCells="1">
                  <from>
                    <xdr:col>16</xdr:col>
                    <xdr:colOff>76200</xdr:colOff>
                    <xdr:row>14</xdr:row>
                    <xdr:rowOff>352425</xdr:rowOff>
                  </from>
                  <to>
                    <xdr:col>17</xdr:col>
                    <xdr:colOff>152400</xdr:colOff>
                    <xdr:row>16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6" name="Check Box 13">
              <controlPr defaultSize="0" autoFill="0" autoLine="0" autoPict="0">
                <anchor moveWithCells="1">
                  <from>
                    <xdr:col>17</xdr:col>
                    <xdr:colOff>304800</xdr:colOff>
                    <xdr:row>14</xdr:row>
                    <xdr:rowOff>352425</xdr:rowOff>
                  </from>
                  <to>
                    <xdr:col>19</xdr:col>
                    <xdr:colOff>314325</xdr:colOff>
                    <xdr:row>16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7" name="Check Box 14">
              <controlPr defaultSize="0" autoFill="0" autoLine="0" autoPict="0">
                <anchor moveWithCells="1">
                  <from>
                    <xdr:col>16</xdr:col>
                    <xdr:colOff>76200</xdr:colOff>
                    <xdr:row>15</xdr:row>
                    <xdr:rowOff>180975</xdr:rowOff>
                  </from>
                  <to>
                    <xdr:col>18</xdr:col>
                    <xdr:colOff>295275</xdr:colOff>
                    <xdr:row>17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8" name="Check Box 15">
              <controlPr defaultSize="0" autoFill="0" autoLine="0" autoPict="0">
                <anchor moveWithCells="1">
                  <from>
                    <xdr:col>16</xdr:col>
                    <xdr:colOff>76200</xdr:colOff>
                    <xdr:row>16</xdr:row>
                    <xdr:rowOff>352425</xdr:rowOff>
                  </from>
                  <to>
                    <xdr:col>17</xdr:col>
                    <xdr:colOff>152400</xdr:colOff>
                    <xdr:row>18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9" name="Check Box 16">
              <controlPr defaultSize="0" autoFill="0" autoLine="0" autoPict="0">
                <anchor moveWithCells="1">
                  <from>
                    <xdr:col>17</xdr:col>
                    <xdr:colOff>304800</xdr:colOff>
                    <xdr:row>16</xdr:row>
                    <xdr:rowOff>352425</xdr:rowOff>
                  </from>
                  <to>
                    <xdr:col>19</xdr:col>
                    <xdr:colOff>314325</xdr:colOff>
                    <xdr:row>18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20" name="Check Box 17">
              <controlPr defaultSize="0" autoFill="0" autoLine="0" autoPict="0">
                <anchor moveWithCells="1">
                  <from>
                    <xdr:col>16</xdr:col>
                    <xdr:colOff>76200</xdr:colOff>
                    <xdr:row>17</xdr:row>
                    <xdr:rowOff>180975</xdr:rowOff>
                  </from>
                  <to>
                    <xdr:col>18</xdr:col>
                    <xdr:colOff>295275</xdr:colOff>
                    <xdr:row>19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21" name="Check Box 18">
              <controlPr defaultSize="0" autoFill="0" autoLine="0" autoPict="0">
                <anchor moveWithCells="1">
                  <from>
                    <xdr:col>12</xdr:col>
                    <xdr:colOff>171450</xdr:colOff>
                    <xdr:row>14</xdr:row>
                    <xdr:rowOff>200025</xdr:rowOff>
                  </from>
                  <to>
                    <xdr:col>13</xdr:col>
                    <xdr:colOff>247650</xdr:colOff>
                    <xdr:row>16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22" name="Check Box 19">
              <controlPr defaultSize="0" autoFill="0" autoLine="0" autoPict="0">
                <anchor moveWithCells="1">
                  <from>
                    <xdr:col>12</xdr:col>
                    <xdr:colOff>171450</xdr:colOff>
                    <xdr:row>15</xdr:row>
                    <xdr:rowOff>209550</xdr:rowOff>
                  </from>
                  <to>
                    <xdr:col>13</xdr:col>
                    <xdr:colOff>247650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23" name="Check Box 20">
              <controlPr defaultSize="0" autoFill="0" autoLine="0" autoPict="0">
                <anchor moveWithCells="1">
                  <from>
                    <xdr:col>12</xdr:col>
                    <xdr:colOff>171450</xdr:colOff>
                    <xdr:row>16</xdr:row>
                    <xdr:rowOff>209550</xdr:rowOff>
                  </from>
                  <to>
                    <xdr:col>13</xdr:col>
                    <xdr:colOff>247650</xdr:colOff>
                    <xdr:row>18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24" name="Check Box 21">
              <controlPr defaultSize="0" autoFill="0" autoLine="0" autoPict="0">
                <anchor moveWithCells="1">
                  <from>
                    <xdr:col>12</xdr:col>
                    <xdr:colOff>171450</xdr:colOff>
                    <xdr:row>17</xdr:row>
                    <xdr:rowOff>209550</xdr:rowOff>
                  </from>
                  <to>
                    <xdr:col>13</xdr:col>
                    <xdr:colOff>247650</xdr:colOff>
                    <xdr:row>19</xdr:row>
                    <xdr:rowOff>76200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0DBDB16-039C-4CEE-8BDD-6F4B07454EB1}">
          <x14:formula1>
            <xm:f>コースリスト!$B$2:$B$6</xm:f>
          </x14:formula1>
          <xm:sqref>C3:T3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18ECB-A9A0-476F-9C73-A5D0C2CEE67C}">
  <dimension ref="A1:U42"/>
  <sheetViews>
    <sheetView showGridLines="0" tabSelected="1" view="pageBreakPreview" zoomScaleNormal="100" zoomScaleSheetLayoutView="100" workbookViewId="0">
      <selection sqref="A1:T1"/>
    </sheetView>
  </sheetViews>
  <sheetFormatPr defaultColWidth="9" defaultRowHeight="13.5"/>
  <cols>
    <col min="1" max="1" width="11" style="3" bestFit="1" customWidth="1"/>
    <col min="2" max="20" width="5.625" style="3" customWidth="1"/>
    <col min="21" max="21" width="14.5" style="3" bestFit="1" customWidth="1"/>
    <col min="22" max="16384" width="9" style="3"/>
  </cols>
  <sheetData>
    <row r="1" spans="1:21" ht="45" customHeight="1">
      <c r="A1" s="43" t="s">
        <v>72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6" t="s">
        <v>33</v>
      </c>
    </row>
    <row r="2" spans="1:21" ht="24.95" customHeight="1">
      <c r="A2" s="44" t="s">
        <v>6</v>
      </c>
      <c r="B2" s="45"/>
      <c r="C2" s="44" t="s">
        <v>0</v>
      </c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5"/>
      <c r="U2" s="25" t="str">
        <f>IF($C$3="","○月○日",VLOOKUP(C3,コースリスト!$B$2:$E$6,4,0))</f>
        <v>○月○日</v>
      </c>
    </row>
    <row r="3" spans="1:21" ht="60" customHeight="1">
      <c r="A3" s="38" t="s">
        <v>1</v>
      </c>
      <c r="B3" s="39"/>
      <c r="C3" s="147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9"/>
    </row>
    <row r="4" spans="1:21" ht="43.5" customHeight="1">
      <c r="A4" s="38" t="s">
        <v>30</v>
      </c>
      <c r="B4" s="39"/>
      <c r="C4" s="150" t="str">
        <f>IF($C$3="","",VLOOKUP(C3,コースリスト!$B$2:$E$6,2,0))</f>
        <v/>
      </c>
      <c r="D4" s="151"/>
      <c r="E4" s="151"/>
      <c r="F4" s="151"/>
      <c r="G4" s="151"/>
      <c r="H4" s="151"/>
      <c r="I4" s="151"/>
      <c r="J4" s="151"/>
      <c r="K4" s="152"/>
      <c r="L4" s="38" t="s">
        <v>32</v>
      </c>
      <c r="M4" s="39"/>
      <c r="N4" s="150" t="str">
        <f>IF($C$3="","",VLOOKUP(C3,コースリスト!$B$2:$E$6,3,0))</f>
        <v/>
      </c>
      <c r="O4" s="151"/>
      <c r="P4" s="151"/>
      <c r="Q4" s="151"/>
      <c r="R4" s="151"/>
      <c r="S4" s="151"/>
      <c r="T4" s="152"/>
    </row>
    <row r="5" spans="1:21" ht="33.950000000000003" customHeight="1">
      <c r="A5" s="50" t="s">
        <v>89</v>
      </c>
      <c r="B5" s="45"/>
      <c r="C5" s="155"/>
      <c r="D5" s="156"/>
      <c r="E5" s="156"/>
      <c r="F5" s="156"/>
      <c r="G5" s="156"/>
      <c r="H5" s="156"/>
      <c r="I5" s="156"/>
      <c r="J5" s="156"/>
      <c r="K5" s="156"/>
      <c r="L5" s="156"/>
      <c r="M5" s="157"/>
      <c r="N5" s="44" t="s">
        <v>21</v>
      </c>
      <c r="O5" s="45"/>
      <c r="P5" s="153"/>
      <c r="Q5" s="153"/>
      <c r="R5" s="153"/>
      <c r="S5" s="153"/>
      <c r="T5" s="154"/>
    </row>
    <row r="6" spans="1:21" ht="14.1" customHeight="1">
      <c r="A6" s="98" t="s">
        <v>91</v>
      </c>
      <c r="B6" s="99"/>
      <c r="C6" s="36" t="s">
        <v>93</v>
      </c>
      <c r="D6" s="172"/>
      <c r="E6" s="172"/>
      <c r="F6" s="172"/>
      <c r="G6" s="172"/>
      <c r="H6" s="172"/>
      <c r="I6" s="172"/>
      <c r="J6" s="172"/>
      <c r="K6" s="172"/>
      <c r="L6" s="172"/>
      <c r="M6" s="173"/>
      <c r="N6" s="98" t="s">
        <v>22</v>
      </c>
      <c r="O6" s="99"/>
      <c r="P6" s="166"/>
      <c r="Q6" s="167"/>
      <c r="R6" s="167"/>
      <c r="S6" s="167"/>
      <c r="T6" s="168"/>
    </row>
    <row r="7" spans="1:21" ht="20.100000000000001" customHeight="1">
      <c r="A7" s="100"/>
      <c r="B7" s="101"/>
      <c r="C7" s="158"/>
      <c r="D7" s="159"/>
      <c r="E7" s="159"/>
      <c r="F7" s="159"/>
      <c r="G7" s="159"/>
      <c r="H7" s="159"/>
      <c r="I7" s="159"/>
      <c r="J7" s="159"/>
      <c r="K7" s="159"/>
      <c r="L7" s="159"/>
      <c r="M7" s="160"/>
      <c r="N7" s="100"/>
      <c r="O7" s="101"/>
      <c r="P7" s="169"/>
      <c r="Q7" s="170"/>
      <c r="R7" s="170"/>
      <c r="S7" s="170"/>
      <c r="T7" s="171"/>
    </row>
    <row r="8" spans="1:21" ht="30" customHeight="1">
      <c r="A8" s="44" t="s">
        <v>17</v>
      </c>
      <c r="B8" s="45"/>
      <c r="C8" s="161"/>
      <c r="D8" s="162"/>
      <c r="E8" s="162"/>
      <c r="F8" s="162"/>
      <c r="G8" s="162"/>
      <c r="H8" s="162"/>
      <c r="I8" s="162"/>
      <c r="J8" s="162"/>
      <c r="K8" s="162"/>
      <c r="L8" s="162"/>
      <c r="M8" s="163"/>
      <c r="N8" s="44" t="s">
        <v>23</v>
      </c>
      <c r="O8" s="45"/>
      <c r="P8" s="164"/>
      <c r="Q8" s="164"/>
      <c r="R8" s="164"/>
      <c r="S8" s="164"/>
      <c r="T8" s="165"/>
    </row>
    <row r="9" spans="1:21" ht="30" customHeight="1">
      <c r="A9" s="50" t="s">
        <v>15</v>
      </c>
      <c r="B9" s="45"/>
      <c r="C9" s="16"/>
      <c r="D9" s="64" t="s">
        <v>9</v>
      </c>
      <c r="E9" s="65"/>
      <c r="F9" s="16"/>
      <c r="G9" s="64" t="s">
        <v>10</v>
      </c>
      <c r="H9" s="65"/>
      <c r="I9" s="16"/>
      <c r="J9" s="64" t="s">
        <v>11</v>
      </c>
      <c r="K9" s="65"/>
      <c r="L9" s="16"/>
      <c r="M9" s="64" t="s">
        <v>12</v>
      </c>
      <c r="N9" s="65"/>
      <c r="O9" s="16"/>
      <c r="P9" s="64" t="s">
        <v>13</v>
      </c>
      <c r="Q9" s="65"/>
      <c r="R9" s="16"/>
      <c r="S9" s="64" t="s">
        <v>14</v>
      </c>
      <c r="T9" s="65"/>
    </row>
    <row r="10" spans="1:21" ht="53.25" customHeight="1">
      <c r="A10" s="50" t="s">
        <v>49</v>
      </c>
      <c r="B10" s="45"/>
      <c r="C10" s="175"/>
      <c r="D10" s="176"/>
      <c r="E10" s="68" t="s">
        <v>48</v>
      </c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140"/>
    </row>
    <row r="11" spans="1:21" ht="30" customHeight="1">
      <c r="A11" s="14" t="s">
        <v>16</v>
      </c>
      <c r="B11" s="15" t="s">
        <v>20</v>
      </c>
      <c r="C11" s="141"/>
      <c r="D11" s="141"/>
      <c r="E11" s="141"/>
      <c r="F11" s="141"/>
      <c r="G11" s="142"/>
      <c r="H11" s="15" t="s">
        <v>19</v>
      </c>
      <c r="I11" s="141"/>
      <c r="J11" s="141"/>
      <c r="K11" s="141"/>
      <c r="L11" s="141"/>
      <c r="M11" s="142"/>
      <c r="N11" s="15" t="s">
        <v>18</v>
      </c>
      <c r="O11" s="177"/>
      <c r="P11" s="177"/>
      <c r="Q11" s="177"/>
      <c r="R11" s="177"/>
      <c r="S11" s="177"/>
      <c r="T11" s="178"/>
    </row>
    <row r="13" spans="1:21" ht="30" customHeight="1">
      <c r="A13" s="86" t="s">
        <v>2</v>
      </c>
      <c r="B13" s="86"/>
      <c r="C13" s="86"/>
      <c r="D13" s="86"/>
      <c r="E13" s="86"/>
      <c r="F13" s="86"/>
      <c r="G13" s="86" t="s">
        <v>3</v>
      </c>
      <c r="H13" s="86"/>
      <c r="I13" s="86"/>
      <c r="J13" s="86"/>
      <c r="K13" s="86"/>
      <c r="L13" s="86"/>
      <c r="M13" s="86" t="s">
        <v>47</v>
      </c>
      <c r="N13" s="86"/>
      <c r="O13" s="87" t="s">
        <v>4</v>
      </c>
      <c r="P13" s="87"/>
      <c r="Q13" s="86" t="s">
        <v>5</v>
      </c>
      <c r="R13" s="86"/>
      <c r="S13" s="86"/>
      <c r="T13" s="86"/>
    </row>
    <row r="14" spans="1:21" ht="20.100000000000001" customHeight="1">
      <c r="A14" s="132"/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76"/>
      <c r="N14" s="77"/>
      <c r="O14" s="179"/>
      <c r="P14" s="180"/>
      <c r="Q14" s="84"/>
      <c r="R14" s="84"/>
      <c r="S14" s="85"/>
      <c r="T14" s="4"/>
    </row>
    <row r="15" spans="1:21" ht="20.100000000000001" customHeight="1">
      <c r="A15" s="131"/>
      <c r="B15" s="131"/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78"/>
      <c r="N15" s="79"/>
      <c r="O15" s="145"/>
      <c r="P15" s="146"/>
      <c r="Q15" s="84"/>
      <c r="R15" s="84"/>
      <c r="S15" s="85"/>
      <c r="T15" s="5"/>
      <c r="U15" s="6"/>
    </row>
    <row r="16" spans="1:21" ht="20.100000000000001" customHeight="1">
      <c r="A16" s="131"/>
      <c r="B16" s="131"/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76"/>
      <c r="N16" s="77"/>
      <c r="O16" s="143"/>
      <c r="P16" s="144"/>
      <c r="Q16" s="84"/>
      <c r="R16" s="84"/>
      <c r="S16" s="85"/>
      <c r="T16" s="4"/>
    </row>
    <row r="17" spans="1:21" ht="20.100000000000001" customHeight="1">
      <c r="A17" s="131"/>
      <c r="B17" s="131"/>
      <c r="C17" s="131"/>
      <c r="D17" s="131"/>
      <c r="E17" s="131"/>
      <c r="F17" s="131"/>
      <c r="G17" s="131"/>
      <c r="H17" s="131"/>
      <c r="I17" s="131"/>
      <c r="J17" s="131"/>
      <c r="K17" s="131"/>
      <c r="L17" s="131"/>
      <c r="M17" s="78"/>
      <c r="N17" s="79"/>
      <c r="O17" s="145"/>
      <c r="P17" s="146"/>
      <c r="Q17" s="84"/>
      <c r="R17" s="84"/>
      <c r="S17" s="85"/>
      <c r="T17" s="5"/>
    </row>
    <row r="18" spans="1:21" ht="20.100000000000001" customHeight="1">
      <c r="A18" s="131"/>
      <c r="B18" s="131"/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76"/>
      <c r="N18" s="77"/>
      <c r="O18" s="143"/>
      <c r="P18" s="144"/>
      <c r="Q18" s="84"/>
      <c r="R18" s="84"/>
      <c r="S18" s="85"/>
      <c r="T18" s="4"/>
    </row>
    <row r="19" spans="1:21" ht="20.100000000000001" customHeight="1">
      <c r="A19" s="131"/>
      <c r="B19" s="131"/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78"/>
      <c r="N19" s="79"/>
      <c r="O19" s="145"/>
      <c r="P19" s="146"/>
      <c r="Q19" s="84"/>
      <c r="R19" s="84"/>
      <c r="S19" s="85"/>
      <c r="T19" s="5"/>
    </row>
    <row r="20" spans="1:21" ht="13.5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8"/>
      <c r="O20" s="8"/>
      <c r="P20" s="7"/>
      <c r="Q20" s="7"/>
      <c r="R20" s="8"/>
      <c r="S20" s="8"/>
      <c r="T20" s="8"/>
    </row>
    <row r="21" spans="1:21" ht="15" customHeight="1">
      <c r="A21" s="98" t="s">
        <v>7</v>
      </c>
      <c r="B21" s="122"/>
      <c r="C21" s="122"/>
      <c r="D21" s="122"/>
      <c r="E21" s="9" t="s">
        <v>96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4"/>
    </row>
    <row r="22" spans="1:21" ht="20.100000000000001" customHeight="1">
      <c r="A22" s="123"/>
      <c r="B22" s="124"/>
      <c r="C22" s="124"/>
      <c r="D22" s="124"/>
      <c r="E22" s="11"/>
      <c r="N22" s="181" t="s">
        <v>24</v>
      </c>
      <c r="O22" s="181"/>
      <c r="P22" s="181"/>
      <c r="Q22" s="181"/>
      <c r="R22" s="181"/>
      <c r="S22" s="181"/>
      <c r="T22" s="182"/>
    </row>
    <row r="23" spans="1:21" ht="20.100000000000001" customHeight="1">
      <c r="A23" s="123"/>
      <c r="B23" s="124"/>
      <c r="C23" s="124"/>
      <c r="D23" s="124"/>
      <c r="E23" s="11"/>
      <c r="N23" s="181" t="s">
        <v>25</v>
      </c>
      <c r="O23" s="181"/>
      <c r="P23" s="181"/>
      <c r="Q23" s="181"/>
      <c r="R23" s="181"/>
      <c r="S23" s="181"/>
      <c r="T23" s="182"/>
    </row>
    <row r="24" spans="1:21" ht="20.100000000000001" customHeight="1">
      <c r="A24" s="100"/>
      <c r="B24" s="125"/>
      <c r="C24" s="125"/>
      <c r="D24" s="125"/>
      <c r="E24" s="12"/>
      <c r="F24" s="13"/>
      <c r="G24" s="13"/>
      <c r="H24" s="13"/>
      <c r="I24" s="13"/>
      <c r="J24" s="13"/>
      <c r="K24" s="13"/>
      <c r="L24" s="13"/>
      <c r="M24" s="13"/>
      <c r="N24" s="183" t="s">
        <v>26</v>
      </c>
      <c r="O24" s="183"/>
      <c r="P24" s="183"/>
      <c r="Q24" s="183"/>
      <c r="R24" s="183"/>
      <c r="S24" s="183"/>
      <c r="T24" s="184"/>
    </row>
    <row r="26" spans="1:21" ht="18" customHeight="1">
      <c r="A26" s="130" t="s">
        <v>8</v>
      </c>
      <c r="B26" s="130"/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</row>
    <row r="27" spans="1:21" ht="18" customHeight="1">
      <c r="A27" s="91" t="s">
        <v>61</v>
      </c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133" t="str">
        <f>IF($C$3="","",VLOOKUP(C3,コースリスト!$B$2:$I$6,8,0))</f>
        <v/>
      </c>
    </row>
    <row r="28" spans="1:21" ht="18" customHeight="1">
      <c r="A28" s="24" t="s">
        <v>66</v>
      </c>
      <c r="B28" s="22"/>
      <c r="C28" s="22"/>
      <c r="D28" s="22"/>
      <c r="E28" s="22"/>
      <c r="F28" s="22"/>
      <c r="G28" s="174" t="str">
        <f>IF($C$3="","",VLOOKUP(C3,コースリスト!$B$2:$H$6,6,0))</f>
        <v/>
      </c>
      <c r="H28" s="174"/>
      <c r="I28" s="174"/>
      <c r="J28" s="174"/>
      <c r="K28" s="174"/>
      <c r="L28" s="174"/>
      <c r="M28" s="174"/>
      <c r="N28" s="22"/>
      <c r="O28" s="22"/>
      <c r="P28" s="22"/>
      <c r="Q28" s="22"/>
      <c r="R28" s="22"/>
      <c r="S28" s="22"/>
      <c r="T28" s="22"/>
      <c r="U28" s="133"/>
    </row>
    <row r="29" spans="1:21" ht="18" customHeight="1">
      <c r="A29" s="91" t="s">
        <v>34</v>
      </c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133"/>
    </row>
    <row r="30" spans="1:21" ht="29.45" customHeight="1">
      <c r="A30" s="91" t="s">
        <v>35</v>
      </c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</row>
    <row r="31" spans="1:21" ht="18" customHeight="1">
      <c r="A31" s="24" t="s">
        <v>36</v>
      </c>
      <c r="B31" s="22"/>
      <c r="C31" s="22"/>
      <c r="D31" s="22"/>
      <c r="E31" s="92" t="str">
        <f>$U$2</f>
        <v>○月○日</v>
      </c>
      <c r="F31" s="92"/>
      <c r="G31" s="92"/>
      <c r="H31" s="23" t="s">
        <v>37</v>
      </c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1" ht="18" customHeight="1">
      <c r="A32" s="91" t="s">
        <v>38</v>
      </c>
      <c r="B32" s="91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</row>
    <row r="33" spans="1:21" ht="18" customHeight="1">
      <c r="A33" s="96" t="s">
        <v>39</v>
      </c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</row>
    <row r="34" spans="1:21" ht="18" customHeight="1">
      <c r="A34" s="96" t="s">
        <v>40</v>
      </c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</row>
    <row r="35" spans="1:21" ht="36" customHeight="1">
      <c r="A35" s="96" t="s">
        <v>41</v>
      </c>
      <c r="B35" s="96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</row>
    <row r="36" spans="1:21" ht="18" customHeight="1">
      <c r="A36" s="91" t="s">
        <v>42</v>
      </c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</row>
    <row r="37" spans="1:21" ht="36" customHeight="1">
      <c r="A37" s="91" t="s">
        <v>43</v>
      </c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</row>
    <row r="38" spans="1:21" ht="42" customHeight="1" thickBot="1">
      <c r="A38" s="91" t="s">
        <v>44</v>
      </c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33"/>
    </row>
    <row r="39" spans="1:21" ht="12" customHeight="1">
      <c r="A39" s="110" t="s">
        <v>60</v>
      </c>
      <c r="B39" s="111"/>
      <c r="C39" s="111"/>
      <c r="D39" s="111"/>
      <c r="E39" s="134" t="str">
        <f>IF($C$3="","",VLOOKUP(C3,コースリスト!$B$2:$H$6,5,0))</f>
        <v/>
      </c>
      <c r="F39" s="134"/>
      <c r="G39" s="134"/>
      <c r="H39" s="134"/>
      <c r="I39" s="134"/>
      <c r="J39" s="134"/>
      <c r="K39" s="134"/>
      <c r="L39" s="116" t="s">
        <v>59</v>
      </c>
      <c r="M39" s="116"/>
      <c r="N39" s="136" t="str">
        <f>IF($C$3="","",VLOOKUP(C3,コースリスト!$B$2:$H$6,7,0))</f>
        <v/>
      </c>
      <c r="O39" s="136"/>
      <c r="P39" s="136"/>
      <c r="Q39" s="136"/>
      <c r="R39" s="136"/>
      <c r="S39" s="136"/>
      <c r="T39" s="137"/>
      <c r="U39" s="89" t="str">
        <f>IF($C$3="","",VLOOKUP(C3,コースリスト!$B$2:$I$6,8,0))</f>
        <v/>
      </c>
    </row>
    <row r="40" spans="1:21" ht="21.75" customHeight="1">
      <c r="A40" s="112"/>
      <c r="B40" s="113"/>
      <c r="C40" s="113"/>
      <c r="D40" s="113"/>
      <c r="E40" s="135"/>
      <c r="F40" s="135"/>
      <c r="G40" s="135"/>
      <c r="H40" s="135"/>
      <c r="I40" s="135"/>
      <c r="J40" s="135"/>
      <c r="K40" s="135"/>
      <c r="L40" s="117"/>
      <c r="M40" s="117"/>
      <c r="N40" s="138"/>
      <c r="O40" s="138"/>
      <c r="P40" s="138"/>
      <c r="Q40" s="138"/>
      <c r="R40" s="138"/>
      <c r="S40" s="138"/>
      <c r="T40" s="139"/>
      <c r="U40" s="89"/>
    </row>
    <row r="41" spans="1:21" ht="21" customHeight="1" thickBot="1">
      <c r="A41" s="93" t="s">
        <v>58</v>
      </c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5"/>
      <c r="U41" s="89"/>
    </row>
    <row r="42" spans="1:21" ht="21" customHeight="1">
      <c r="A42" s="30"/>
      <c r="B42" s="30"/>
      <c r="C42" s="30"/>
      <c r="D42" s="30"/>
      <c r="E42" s="30" t="s">
        <v>62</v>
      </c>
      <c r="G42" s="30"/>
      <c r="H42" s="30"/>
      <c r="I42" s="30"/>
      <c r="J42" s="30"/>
      <c r="K42" s="37" t="str">
        <f>IF($C$3="","",VLOOKUP(C3,コースリスト!$B$2:$H$6,6,0))</f>
        <v/>
      </c>
      <c r="L42" s="37"/>
      <c r="M42" s="37"/>
      <c r="N42" s="37"/>
      <c r="O42" s="37"/>
      <c r="P42" s="37"/>
      <c r="Q42" s="37"/>
      <c r="R42" s="30"/>
      <c r="S42" s="30"/>
      <c r="T42" s="30"/>
    </row>
  </sheetData>
  <sheetProtection algorithmName="SHA-512" hashValue="PNzYe0ycFRGor8VVYlHK2qu37q7G456gG64U1iG6zQR88MZMzCdqDZ5PH09SqltJjWIeis3z1PAQJjw5nd3cWQ==" saltValue="N96eEKYesCdKG/JTg+W4bg==" spinCount="100000" sheet="1" objects="1" scenarios="1"/>
  <mergeCells count="79">
    <mergeCell ref="G28:M28"/>
    <mergeCell ref="A27:T27"/>
    <mergeCell ref="A32:T32"/>
    <mergeCell ref="C10:D10"/>
    <mergeCell ref="A10:B10"/>
    <mergeCell ref="M18:N19"/>
    <mergeCell ref="O18:P19"/>
    <mergeCell ref="A26:T26"/>
    <mergeCell ref="O11:T11"/>
    <mergeCell ref="O14:P15"/>
    <mergeCell ref="A21:D24"/>
    <mergeCell ref="N22:T22"/>
    <mergeCell ref="N23:T23"/>
    <mergeCell ref="N24:T24"/>
    <mergeCell ref="A16:F17"/>
    <mergeCell ref="Q16:S17"/>
    <mergeCell ref="A18:F19"/>
    <mergeCell ref="P5:T5"/>
    <mergeCell ref="A5:B5"/>
    <mergeCell ref="A8:B8"/>
    <mergeCell ref="C5:M5"/>
    <mergeCell ref="C7:M7"/>
    <mergeCell ref="N5:O5"/>
    <mergeCell ref="N8:O8"/>
    <mergeCell ref="C8:M8"/>
    <mergeCell ref="P8:T8"/>
    <mergeCell ref="A6:B7"/>
    <mergeCell ref="N6:O7"/>
    <mergeCell ref="P6:T7"/>
    <mergeCell ref="D6:M6"/>
    <mergeCell ref="Q18:S19"/>
    <mergeCell ref="G16:L17"/>
    <mergeCell ref="A9:B9"/>
    <mergeCell ref="G9:H9"/>
    <mergeCell ref="P9:Q9"/>
    <mergeCell ref="I11:M11"/>
    <mergeCell ref="C3:T3"/>
    <mergeCell ref="A3:B3"/>
    <mergeCell ref="A4:B4"/>
    <mergeCell ref="L4:M4"/>
    <mergeCell ref="C4:K4"/>
    <mergeCell ref="N4:T4"/>
    <mergeCell ref="C11:G11"/>
    <mergeCell ref="J9:K9"/>
    <mergeCell ref="M9:N9"/>
    <mergeCell ref="O16:P17"/>
    <mergeCell ref="D9:E9"/>
    <mergeCell ref="U39:U41"/>
    <mergeCell ref="U27:U29"/>
    <mergeCell ref="A29:T29"/>
    <mergeCell ref="A30:T30"/>
    <mergeCell ref="E31:G31"/>
    <mergeCell ref="A35:T35"/>
    <mergeCell ref="A34:T34"/>
    <mergeCell ref="A36:T36"/>
    <mergeCell ref="A38:T38"/>
    <mergeCell ref="A37:T37"/>
    <mergeCell ref="A41:T41"/>
    <mergeCell ref="A39:D40"/>
    <mergeCell ref="E39:K40"/>
    <mergeCell ref="N39:T40"/>
    <mergeCell ref="L39:M40"/>
    <mergeCell ref="A33:T33"/>
    <mergeCell ref="G18:L19"/>
    <mergeCell ref="M16:N17"/>
    <mergeCell ref="A1:T1"/>
    <mergeCell ref="A2:B2"/>
    <mergeCell ref="C2:T2"/>
    <mergeCell ref="A13:F13"/>
    <mergeCell ref="A14:F15"/>
    <mergeCell ref="Q14:S15"/>
    <mergeCell ref="G14:L15"/>
    <mergeCell ref="M14:N15"/>
    <mergeCell ref="G13:L13"/>
    <mergeCell ref="M13:N13"/>
    <mergeCell ref="O13:P13"/>
    <mergeCell ref="Q13:T13"/>
    <mergeCell ref="S9:T9"/>
    <mergeCell ref="E10:T10"/>
  </mergeCells>
  <phoneticPr fontId="1"/>
  <dataValidations count="2">
    <dataValidation type="list" allowBlank="1" showInputMessage="1" showErrorMessage="1" sqref="R9 F9 I9 L9 O9 C9" xr:uid="{DADE752D-E869-41B9-BBD5-D11B820FBF68}">
      <formula1>"○"</formula1>
    </dataValidation>
    <dataValidation type="list" allowBlank="1" showInputMessage="1" showErrorMessage="1" sqref="C10" xr:uid="{8D9E945D-C1BE-4785-8A7C-A3C569DA43A4}">
      <formula1>"A 農業、林業,B 漁業,C 鉱業、採石業、砂利採取業,D 建設業,E 製造業,F 電気・ガス・熱供給・水道業,G 情報通信業,H 運輸業、郵便業,I 卸売業、小売業,J 金融業、保険業,K 不動産業、物品賃貸業,L 学術研究、専門・技術サービス業,M 宿泊業、飲食サービス業,N 生活関連サービス業、娯楽業,O 教育、学習支援業,P 医療、福祉,Q 複合サービス事業,R サービス業,S 公務,T 分類不能の産業"</formula1>
    </dataValidation>
  </dataValidations>
  <printOptions horizontalCentered="1" verticalCentered="1"/>
  <pageMargins left="0.11811023622047245" right="0.11811023622047245" top="0.15748031496062992" bottom="0.15748031496062992" header="0.31496062992125984" footer="0.31496062992125984"/>
  <pageSetup paperSize="9" scale="7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4" r:id="rId4" name="Check Box 6">
              <controlPr defaultSize="0" autoFill="0" autoLine="0" autoPict="0">
                <anchor moveWithCells="1">
                  <from>
                    <xdr:col>4</xdr:col>
                    <xdr:colOff>114300</xdr:colOff>
                    <xdr:row>20</xdr:row>
                    <xdr:rowOff>133350</xdr:rowOff>
                  </from>
                  <to>
                    <xdr:col>8</xdr:col>
                    <xdr:colOff>381000</xdr:colOff>
                    <xdr:row>22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5" name="Check Box 7">
              <controlPr defaultSize="0" autoFill="0" autoLine="0" autoPict="0">
                <anchor moveWithCells="1">
                  <from>
                    <xdr:col>4</xdr:col>
                    <xdr:colOff>114300</xdr:colOff>
                    <xdr:row>21</xdr:row>
                    <xdr:rowOff>180975</xdr:rowOff>
                  </from>
                  <to>
                    <xdr:col>8</xdr:col>
                    <xdr:colOff>381000</xdr:colOff>
                    <xdr:row>23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6" name="Check Box 8">
              <controlPr defaultSize="0" autoFill="0" autoLine="0" autoPict="0">
                <anchor moveWithCells="1">
                  <from>
                    <xdr:col>4</xdr:col>
                    <xdr:colOff>114300</xdr:colOff>
                    <xdr:row>22</xdr:row>
                    <xdr:rowOff>190500</xdr:rowOff>
                  </from>
                  <to>
                    <xdr:col>8</xdr:col>
                    <xdr:colOff>381000</xdr:colOff>
                    <xdr:row>24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7" name="Check Box 9">
              <controlPr defaultSize="0" autoFill="0" autoLine="0" autoPict="0">
                <anchor moveWithCells="1">
                  <from>
                    <xdr:col>9</xdr:col>
                    <xdr:colOff>200025</xdr:colOff>
                    <xdr:row>20</xdr:row>
                    <xdr:rowOff>133350</xdr:rowOff>
                  </from>
                  <to>
                    <xdr:col>12</xdr:col>
                    <xdr:colOff>352425</xdr:colOff>
                    <xdr:row>22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8" name="Check Box 10">
              <controlPr defaultSize="0" autoFill="0" autoLine="0" autoPict="0">
                <anchor moveWithCells="1">
                  <from>
                    <xdr:col>9</xdr:col>
                    <xdr:colOff>200025</xdr:colOff>
                    <xdr:row>22</xdr:row>
                    <xdr:rowOff>190500</xdr:rowOff>
                  </from>
                  <to>
                    <xdr:col>11</xdr:col>
                    <xdr:colOff>238125</xdr:colOff>
                    <xdr:row>24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9" name="Check Box 11">
              <controlPr defaultSize="0" autoFill="0" autoLine="0" autoPict="0">
                <anchor moveWithCells="1">
                  <from>
                    <xdr:col>9</xdr:col>
                    <xdr:colOff>200025</xdr:colOff>
                    <xdr:row>21</xdr:row>
                    <xdr:rowOff>180975</xdr:rowOff>
                  </from>
                  <to>
                    <xdr:col>13</xdr:col>
                    <xdr:colOff>38100</xdr:colOff>
                    <xdr:row>23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10" name="Check Box 3">
              <controlPr defaultSize="0" autoFill="0" autoLine="0" autoPict="0">
                <anchor moveWithCells="1">
                  <from>
                    <xdr:col>16</xdr:col>
                    <xdr:colOff>76200</xdr:colOff>
                    <xdr:row>12</xdr:row>
                    <xdr:rowOff>352425</xdr:rowOff>
                  </from>
                  <to>
                    <xdr:col>17</xdr:col>
                    <xdr:colOff>152400</xdr:colOff>
                    <xdr:row>14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11" name="Check Box 4">
              <controlPr defaultSize="0" autoFill="0" autoLine="0" autoPict="0">
                <anchor moveWithCells="1">
                  <from>
                    <xdr:col>17</xdr:col>
                    <xdr:colOff>304800</xdr:colOff>
                    <xdr:row>12</xdr:row>
                    <xdr:rowOff>352425</xdr:rowOff>
                  </from>
                  <to>
                    <xdr:col>19</xdr:col>
                    <xdr:colOff>314325</xdr:colOff>
                    <xdr:row>14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12" name="Check Box 5">
              <controlPr defaultSize="0" autoFill="0" autoLine="0" autoPict="0">
                <anchor moveWithCells="1">
                  <from>
                    <xdr:col>16</xdr:col>
                    <xdr:colOff>76200</xdr:colOff>
                    <xdr:row>13</xdr:row>
                    <xdr:rowOff>180975</xdr:rowOff>
                  </from>
                  <to>
                    <xdr:col>18</xdr:col>
                    <xdr:colOff>295275</xdr:colOff>
                    <xdr:row>15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13" name="Check Box 24">
              <controlPr defaultSize="0" autoFill="0" autoLine="0" autoPict="0">
                <anchor moveWithCells="1">
                  <from>
                    <xdr:col>16</xdr:col>
                    <xdr:colOff>76200</xdr:colOff>
                    <xdr:row>14</xdr:row>
                    <xdr:rowOff>352425</xdr:rowOff>
                  </from>
                  <to>
                    <xdr:col>17</xdr:col>
                    <xdr:colOff>152400</xdr:colOff>
                    <xdr:row>16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14" name="Check Box 25">
              <controlPr defaultSize="0" autoFill="0" autoLine="0" autoPict="0">
                <anchor moveWithCells="1">
                  <from>
                    <xdr:col>17</xdr:col>
                    <xdr:colOff>304800</xdr:colOff>
                    <xdr:row>14</xdr:row>
                    <xdr:rowOff>352425</xdr:rowOff>
                  </from>
                  <to>
                    <xdr:col>19</xdr:col>
                    <xdr:colOff>314325</xdr:colOff>
                    <xdr:row>16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15" name="Check Box 26">
              <controlPr defaultSize="0" autoFill="0" autoLine="0" autoPict="0">
                <anchor moveWithCells="1">
                  <from>
                    <xdr:col>16</xdr:col>
                    <xdr:colOff>76200</xdr:colOff>
                    <xdr:row>15</xdr:row>
                    <xdr:rowOff>180975</xdr:rowOff>
                  </from>
                  <to>
                    <xdr:col>18</xdr:col>
                    <xdr:colOff>295275</xdr:colOff>
                    <xdr:row>17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16" name="Check Box 27">
              <controlPr defaultSize="0" autoFill="0" autoLine="0" autoPict="0">
                <anchor moveWithCells="1">
                  <from>
                    <xdr:col>16</xdr:col>
                    <xdr:colOff>76200</xdr:colOff>
                    <xdr:row>16</xdr:row>
                    <xdr:rowOff>352425</xdr:rowOff>
                  </from>
                  <to>
                    <xdr:col>17</xdr:col>
                    <xdr:colOff>152400</xdr:colOff>
                    <xdr:row>18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17" name="Check Box 28">
              <controlPr defaultSize="0" autoFill="0" autoLine="0" autoPict="0">
                <anchor moveWithCells="1">
                  <from>
                    <xdr:col>17</xdr:col>
                    <xdr:colOff>304800</xdr:colOff>
                    <xdr:row>16</xdr:row>
                    <xdr:rowOff>352425</xdr:rowOff>
                  </from>
                  <to>
                    <xdr:col>19</xdr:col>
                    <xdr:colOff>314325</xdr:colOff>
                    <xdr:row>18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18" name="Check Box 29">
              <controlPr defaultSize="0" autoFill="0" autoLine="0" autoPict="0">
                <anchor moveWithCells="1">
                  <from>
                    <xdr:col>16</xdr:col>
                    <xdr:colOff>76200</xdr:colOff>
                    <xdr:row>17</xdr:row>
                    <xdr:rowOff>180975</xdr:rowOff>
                  </from>
                  <to>
                    <xdr:col>18</xdr:col>
                    <xdr:colOff>295275</xdr:colOff>
                    <xdr:row>19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" r:id="rId19" name="Check Box 1">
              <controlPr defaultSize="0" autoFill="0" autoLine="0" autoPict="0">
                <anchor moveWithCells="1">
                  <from>
                    <xdr:col>12</xdr:col>
                    <xdr:colOff>171450</xdr:colOff>
                    <xdr:row>12</xdr:row>
                    <xdr:rowOff>323850</xdr:rowOff>
                  </from>
                  <to>
                    <xdr:col>13</xdr:col>
                    <xdr:colOff>247650</xdr:colOff>
                    <xdr:row>14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20" name="Check Box 2">
              <controlPr defaultSize="0" autoFill="0" autoLine="0" autoPict="0">
                <anchor moveWithCells="1">
                  <from>
                    <xdr:col>12</xdr:col>
                    <xdr:colOff>171450</xdr:colOff>
                    <xdr:row>13</xdr:row>
                    <xdr:rowOff>209550</xdr:rowOff>
                  </from>
                  <to>
                    <xdr:col>13</xdr:col>
                    <xdr:colOff>247650</xdr:colOff>
                    <xdr:row>15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21" name="Check Box 40">
              <controlPr defaultSize="0" autoFill="0" autoLine="0" autoPict="0">
                <anchor moveWithCells="1">
                  <from>
                    <xdr:col>12</xdr:col>
                    <xdr:colOff>171450</xdr:colOff>
                    <xdr:row>14</xdr:row>
                    <xdr:rowOff>200025</xdr:rowOff>
                  </from>
                  <to>
                    <xdr:col>13</xdr:col>
                    <xdr:colOff>247650</xdr:colOff>
                    <xdr:row>16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22" name="Check Box 41">
              <controlPr defaultSize="0" autoFill="0" autoLine="0" autoPict="0">
                <anchor moveWithCells="1">
                  <from>
                    <xdr:col>12</xdr:col>
                    <xdr:colOff>171450</xdr:colOff>
                    <xdr:row>15</xdr:row>
                    <xdr:rowOff>209550</xdr:rowOff>
                  </from>
                  <to>
                    <xdr:col>13</xdr:col>
                    <xdr:colOff>247650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23" name="Check Box 42">
              <controlPr defaultSize="0" autoFill="0" autoLine="0" autoPict="0">
                <anchor moveWithCells="1">
                  <from>
                    <xdr:col>12</xdr:col>
                    <xdr:colOff>171450</xdr:colOff>
                    <xdr:row>16</xdr:row>
                    <xdr:rowOff>209550</xdr:rowOff>
                  </from>
                  <to>
                    <xdr:col>13</xdr:col>
                    <xdr:colOff>247650</xdr:colOff>
                    <xdr:row>18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24" name="Check Box 43">
              <controlPr defaultSize="0" autoFill="0" autoLine="0" autoPict="0">
                <anchor moveWithCells="1">
                  <from>
                    <xdr:col>12</xdr:col>
                    <xdr:colOff>171450</xdr:colOff>
                    <xdr:row>17</xdr:row>
                    <xdr:rowOff>209550</xdr:rowOff>
                  </from>
                  <to>
                    <xdr:col>13</xdr:col>
                    <xdr:colOff>247650</xdr:colOff>
                    <xdr:row>19</xdr:row>
                    <xdr:rowOff>76200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D8CCACE-E24A-44E0-8663-9C2E4FDDC3C7}">
          <x14:formula1>
            <xm:f>コースリスト!$B$2:$B$6</xm:f>
          </x14:formula1>
          <xm:sqref>C3:T3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835FE-8162-4E35-8244-E87CADF31147}">
  <dimension ref="A1:I6"/>
  <sheetViews>
    <sheetView workbookViewId="0">
      <selection activeCell="H5" sqref="H5:H6"/>
    </sheetView>
  </sheetViews>
  <sheetFormatPr defaultRowHeight="18.75"/>
  <cols>
    <col min="1" max="1" width="2.5" bestFit="1" customWidth="1"/>
    <col min="2" max="2" width="60" bestFit="1" customWidth="1"/>
    <col min="3" max="3" width="36.5" bestFit="1" customWidth="1"/>
    <col min="4" max="4" width="14.25" bestFit="1" customWidth="1"/>
    <col min="5" max="5" width="14.5" bestFit="1" customWidth="1"/>
    <col min="6" max="6" width="23" customWidth="1"/>
    <col min="7" max="7" width="32.625" customWidth="1"/>
    <col min="8" max="8" width="27.125" customWidth="1"/>
  </cols>
  <sheetData>
    <row r="1" spans="1:9">
      <c r="B1" s="17" t="s">
        <v>27</v>
      </c>
      <c r="C1" s="17" t="s">
        <v>30</v>
      </c>
      <c r="D1" s="17" t="s">
        <v>32</v>
      </c>
      <c r="E1" s="17" t="s">
        <v>33</v>
      </c>
      <c r="F1" s="31" t="s">
        <v>63</v>
      </c>
      <c r="G1" s="31" t="s">
        <v>21</v>
      </c>
      <c r="H1" s="31" t="s">
        <v>22</v>
      </c>
      <c r="I1" s="31" t="s">
        <v>71</v>
      </c>
    </row>
    <row r="2" spans="1:9">
      <c r="A2">
        <v>1</v>
      </c>
      <c r="B2" s="2" t="s">
        <v>56</v>
      </c>
      <c r="C2" s="28" t="s">
        <v>50</v>
      </c>
      <c r="D2" s="26" t="s">
        <v>53</v>
      </c>
      <c r="E2" s="29" t="s">
        <v>55</v>
      </c>
      <c r="F2" s="32" t="s">
        <v>64</v>
      </c>
      <c r="G2" s="32" t="s">
        <v>68</v>
      </c>
      <c r="H2" s="1" t="s">
        <v>67</v>
      </c>
      <c r="I2" s="2" t="s">
        <v>69</v>
      </c>
    </row>
    <row r="3" spans="1:9">
      <c r="A3" s="27">
        <v>2</v>
      </c>
      <c r="B3" s="2" t="s">
        <v>51</v>
      </c>
      <c r="C3" s="18" t="s">
        <v>52</v>
      </c>
      <c r="D3" s="20" t="s">
        <v>54</v>
      </c>
      <c r="E3" s="21" t="s">
        <v>97</v>
      </c>
      <c r="F3" s="32" t="s">
        <v>64</v>
      </c>
      <c r="G3" s="32" t="s">
        <v>68</v>
      </c>
      <c r="H3" s="1" t="s">
        <v>67</v>
      </c>
      <c r="I3" s="2" t="s">
        <v>69</v>
      </c>
    </row>
    <row r="4" spans="1:9">
      <c r="A4" s="27">
        <v>3</v>
      </c>
      <c r="B4" s="2" t="s">
        <v>57</v>
      </c>
      <c r="C4" s="18" t="s">
        <v>31</v>
      </c>
      <c r="D4" s="20">
        <v>46367</v>
      </c>
      <c r="E4" s="21">
        <v>46353</v>
      </c>
      <c r="F4" s="32" t="s">
        <v>65</v>
      </c>
      <c r="G4" s="32" t="s">
        <v>99</v>
      </c>
      <c r="H4" s="1" t="s">
        <v>100</v>
      </c>
      <c r="I4" s="2" t="s">
        <v>70</v>
      </c>
    </row>
    <row r="5" spans="1:9">
      <c r="A5" s="27">
        <v>4</v>
      </c>
      <c r="B5" s="19" t="s">
        <v>28</v>
      </c>
      <c r="C5" s="18" t="s">
        <v>46</v>
      </c>
      <c r="D5" s="20" t="s">
        <v>98</v>
      </c>
      <c r="E5" s="21">
        <v>46393</v>
      </c>
      <c r="F5" s="32" t="s">
        <v>65</v>
      </c>
      <c r="G5" s="32" t="s">
        <v>99</v>
      </c>
      <c r="H5" s="1" t="s">
        <v>100</v>
      </c>
      <c r="I5" s="2" t="s">
        <v>70</v>
      </c>
    </row>
    <row r="6" spans="1:9">
      <c r="A6" s="27">
        <v>5</v>
      </c>
      <c r="B6" s="2" t="s">
        <v>29</v>
      </c>
      <c r="C6" s="18" t="s">
        <v>45</v>
      </c>
      <c r="D6" s="20">
        <v>46406</v>
      </c>
      <c r="E6" s="21">
        <v>46393</v>
      </c>
      <c r="F6" s="32" t="s">
        <v>65</v>
      </c>
      <c r="G6" s="32" t="s">
        <v>99</v>
      </c>
      <c r="H6" s="1" t="s">
        <v>100</v>
      </c>
      <c r="I6" s="2" t="s">
        <v>70</v>
      </c>
    </row>
  </sheetData>
  <phoneticPr fontId="1"/>
  <hyperlinks>
    <hyperlink ref="F2" r:id="rId1" xr:uid="{D91208C3-AC6F-4B14-81E5-D3905DDDC185}"/>
    <hyperlink ref="F3" r:id="rId2" xr:uid="{DED3C110-1A07-4F41-9F26-A8BA5AEDBCC0}"/>
    <hyperlink ref="F4" r:id="rId3" xr:uid="{A50674FC-F032-46B6-96EA-DA40B82A8A21}"/>
    <hyperlink ref="F5:F6" r:id="rId4" display="ibaraki-seisan@jeed.go.jp" xr:uid="{0E8E2096-2D15-490F-9514-406CB0BDCAC3}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記入例</vt:lpstr>
      <vt:lpstr>受講申込書 </vt:lpstr>
      <vt:lpstr>コースリスト</vt:lpstr>
      <vt:lpstr>記入例!Print_Area</vt:lpstr>
      <vt:lpstr>'受講申込書 '!Print_Area</vt:lpstr>
    </vt:vector>
  </TitlesOfParts>
  <Company>高齢・障害・求職者雇用支援機構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高齢・障害・求職者雇用支援機構</dc:creator>
  <cp:lastModifiedBy>孫入 弘安</cp:lastModifiedBy>
  <cp:lastPrinted>2026-09-27T03:04:14Z</cp:lastPrinted>
  <dcterms:created xsi:type="dcterms:W3CDTF">2026-08-25T05:20:52Z</dcterms:created>
  <dcterms:modified xsi:type="dcterms:W3CDTF">2026-09-27T03:04:29Z</dcterms:modified>
</cp:coreProperties>
</file>