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lsv00w\北海道職業能力開発促進センター\訓練二課\《00各種様式・ひな形》\08_申請書関係\能力開発セミナー受講申込書\令和6年度\"/>
    </mc:Choice>
  </mc:AlternateContent>
  <bookViews>
    <workbookView xWindow="0" yWindow="0" windowWidth="28800" windowHeight="14010"/>
  </bookViews>
  <sheets>
    <sheet name=" (20240122)" sheetId="8" r:id="rId1"/>
  </sheets>
  <definedNames>
    <definedName name="_xlnm.Print_Area" localSheetId="0">' (20240122)'!$A$1:$AA$69</definedName>
  </definedNames>
  <calcPr calcId="162913"/>
</workbook>
</file>

<file path=xl/calcChain.xml><?xml version="1.0" encoding="utf-8"?>
<calcChain xmlns="http://schemas.openxmlformats.org/spreadsheetml/2006/main">
  <c r="AL82" i="8" l="1"/>
  <c r="AL83" i="8"/>
  <c r="AL84" i="8"/>
  <c r="AL85" i="8"/>
  <c r="AL86" i="8"/>
  <c r="AL87" i="8"/>
  <c r="AL88" i="8"/>
  <c r="AK82" i="8"/>
  <c r="AK83" i="8"/>
  <c r="AK84" i="8"/>
  <c r="AK85" i="8"/>
  <c r="AK86" i="8"/>
  <c r="AK87" i="8"/>
  <c r="AK88" i="8"/>
  <c r="AL57" i="8" l="1"/>
  <c r="AL58" i="8"/>
  <c r="AL59" i="8"/>
  <c r="AL60" i="8"/>
  <c r="AL61" i="8"/>
  <c r="AL62" i="8"/>
  <c r="AL63" i="8"/>
  <c r="AL64" i="8"/>
  <c r="AL65" i="8"/>
  <c r="AL66" i="8"/>
  <c r="AL67" i="8"/>
  <c r="AL68" i="8"/>
  <c r="AL69" i="8"/>
  <c r="AL70" i="8"/>
  <c r="AL71" i="8"/>
  <c r="AL72" i="8"/>
  <c r="AL73" i="8"/>
  <c r="AL74" i="8"/>
  <c r="AL75" i="8"/>
  <c r="AL76" i="8"/>
  <c r="AL77" i="8"/>
  <c r="AL78" i="8"/>
  <c r="AL79" i="8"/>
  <c r="AL80" i="8"/>
  <c r="AL81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L149" i="8" l="1"/>
  <c r="AK149" i="8"/>
  <c r="AL148" i="8"/>
  <c r="AK148" i="8"/>
  <c r="AD2" i="8"/>
  <c r="AK147" i="8" l="1"/>
  <c r="AL147" i="8"/>
  <c r="AK145" i="8" l="1"/>
  <c r="AL145" i="8"/>
  <c r="AK146" i="8"/>
  <c r="AL146" i="8"/>
  <c r="AE14" i="8" l="1"/>
  <c r="AE2" i="8"/>
  <c r="O44" i="8" s="1"/>
  <c r="AF2" i="8"/>
  <c r="Q44" i="8" s="1"/>
  <c r="C43" i="8"/>
  <c r="AD3" i="8"/>
  <c r="C48" i="8" s="1"/>
  <c r="AE3" i="8"/>
  <c r="O49" i="8" s="1"/>
  <c r="AF3" i="8"/>
  <c r="Q49" i="8" s="1"/>
  <c r="AD4" i="8"/>
  <c r="C53" i="8" s="1"/>
  <c r="AF4" i="8"/>
  <c r="Q54" i="8" s="1"/>
  <c r="AE4" i="8"/>
  <c r="O54" i="8" s="1"/>
  <c r="AL142" i="8"/>
  <c r="AL143" i="8"/>
  <c r="AL144" i="8"/>
  <c r="AK142" i="8"/>
  <c r="AK143" i="8"/>
  <c r="AK144" i="8"/>
  <c r="AD12" i="8"/>
  <c r="AD13" i="8"/>
  <c r="AK2" i="8"/>
  <c r="AK3" i="8"/>
  <c r="AK4" i="8"/>
  <c r="AK5" i="8"/>
  <c r="AK6" i="8"/>
  <c r="AK7" i="8"/>
  <c r="AK8" i="8"/>
  <c r="AK9" i="8"/>
  <c r="AK10" i="8"/>
  <c r="AK11" i="8"/>
  <c r="AK12" i="8"/>
  <c r="AK13" i="8"/>
  <c r="AK14" i="8"/>
  <c r="AK15" i="8"/>
  <c r="AK16" i="8"/>
  <c r="AK17" i="8"/>
  <c r="AK18" i="8"/>
  <c r="AK19" i="8"/>
  <c r="AK20" i="8"/>
  <c r="AK21" i="8"/>
  <c r="AK22" i="8"/>
  <c r="AK23" i="8"/>
  <c r="AK24" i="8"/>
  <c r="AK25" i="8"/>
  <c r="AK26" i="8"/>
  <c r="AK27" i="8"/>
  <c r="AK28" i="8"/>
  <c r="AK29" i="8"/>
  <c r="AK35" i="8"/>
  <c r="AK36" i="8"/>
  <c r="AK30" i="8"/>
  <c r="AK31" i="8"/>
  <c r="AK32" i="8"/>
  <c r="AK33" i="8"/>
  <c r="AK34" i="8"/>
  <c r="AK37" i="8"/>
  <c r="AK38" i="8"/>
  <c r="AK39" i="8"/>
  <c r="AK40" i="8"/>
  <c r="AK41" i="8"/>
  <c r="AK42" i="8"/>
  <c r="AK43" i="8"/>
  <c r="AK44" i="8"/>
  <c r="AK45" i="8"/>
  <c r="AK46" i="8"/>
  <c r="AK47" i="8"/>
  <c r="AK48" i="8"/>
  <c r="AK49" i="8"/>
  <c r="AK50" i="8"/>
  <c r="AK51" i="8"/>
  <c r="AK52" i="8"/>
  <c r="AK53" i="8"/>
  <c r="AK54" i="8"/>
  <c r="AK55" i="8"/>
  <c r="AK56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L3" i="8"/>
  <c r="AL4" i="8"/>
  <c r="AL5" i="8"/>
  <c r="AL6" i="8"/>
  <c r="AL7" i="8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5" i="8"/>
  <c r="AL36" i="8"/>
  <c r="AL30" i="8"/>
  <c r="AL31" i="8"/>
  <c r="AL32" i="8"/>
  <c r="AL33" i="8"/>
  <c r="AL34" i="8"/>
  <c r="AL37" i="8"/>
  <c r="AL38" i="8"/>
  <c r="AL39" i="8"/>
  <c r="AL40" i="8"/>
  <c r="AL41" i="8"/>
  <c r="AL42" i="8"/>
  <c r="AL43" i="8"/>
  <c r="AL44" i="8"/>
  <c r="AL45" i="8"/>
  <c r="AL46" i="8"/>
  <c r="AL47" i="8"/>
  <c r="AL48" i="8"/>
  <c r="AL49" i="8"/>
  <c r="AL50" i="8"/>
  <c r="AL51" i="8"/>
  <c r="AL52" i="8"/>
  <c r="AL53" i="8"/>
  <c r="AL54" i="8"/>
  <c r="AL55" i="8"/>
  <c r="AL56" i="8"/>
  <c r="AL106" i="8"/>
  <c r="AL107" i="8"/>
  <c r="AL108" i="8"/>
  <c r="AL109" i="8"/>
  <c r="AL110" i="8"/>
  <c r="AL111" i="8"/>
  <c r="AL112" i="8"/>
  <c r="AL113" i="8"/>
  <c r="AL114" i="8"/>
  <c r="AL115" i="8"/>
  <c r="AL116" i="8"/>
  <c r="AL117" i="8"/>
  <c r="AL118" i="8"/>
  <c r="AL119" i="8"/>
  <c r="AL120" i="8"/>
  <c r="AL121" i="8"/>
  <c r="AL122" i="8"/>
  <c r="AL123" i="8"/>
  <c r="AL124" i="8"/>
  <c r="AL125" i="8"/>
  <c r="AL126" i="8"/>
  <c r="AL127" i="8"/>
  <c r="AL128" i="8"/>
  <c r="AL129" i="8"/>
  <c r="AL130" i="8"/>
  <c r="AL131" i="8"/>
  <c r="AL132" i="8"/>
  <c r="AL133" i="8"/>
  <c r="AL134" i="8"/>
  <c r="AL135" i="8"/>
  <c r="AL136" i="8"/>
  <c r="AL137" i="8"/>
  <c r="AL138" i="8"/>
  <c r="AL139" i="8"/>
  <c r="AL140" i="8"/>
  <c r="AL141" i="8"/>
  <c r="AL2" i="8"/>
</calcChain>
</file>

<file path=xl/comments1.xml><?xml version="1.0" encoding="utf-8"?>
<comments xmlns="http://schemas.openxmlformats.org/spreadsheetml/2006/main">
  <authors>
    <author>高齢・障害・求職者雇用支援機構</author>
    <author>賃金 端末１</author>
  </authors>
  <commentList>
    <comment ref="Y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記入例：2024/4/24</t>
        </r>
      </text>
    </comment>
    <comment ref="AK1" authorId="1" shapeId="0">
      <text>
        <r>
          <rPr>
            <sz val="9"/>
            <color indexed="39"/>
            <rFont val="MS P ゴシック"/>
            <family val="3"/>
            <charset val="128"/>
          </rPr>
          <t>青文字列：
「開始年月日」より
抜き出し数式あり</t>
        </r>
      </text>
    </comment>
    <comment ref="A43" authorId="1" shapeId="0">
      <text>
        <r>
          <rPr>
            <b/>
            <u/>
            <sz val="9"/>
            <color indexed="10"/>
            <rFont val="MS P ゴシック"/>
            <family val="3"/>
            <charset val="128"/>
          </rPr>
          <t>コース名の入力について</t>
        </r>
        <r>
          <rPr>
            <sz val="9"/>
            <color indexed="10"/>
            <rFont val="MS P ゴシック"/>
            <family val="3"/>
            <charset val="128"/>
          </rPr>
          <t xml:space="preserve">
コース番号を入力すると（半角）、コース名、受講開始日が表示されます。
お申し込み前に自動表示された内容も含めてご確認ください</t>
        </r>
      </text>
    </comment>
    <comment ref="A48" authorId="1" shapeId="0">
      <text>
        <r>
          <rPr>
            <b/>
            <u/>
            <sz val="9"/>
            <color indexed="10"/>
            <rFont val="MS P ゴシック"/>
            <family val="3"/>
            <charset val="128"/>
          </rPr>
          <t>コース名の入力について</t>
        </r>
        <r>
          <rPr>
            <sz val="9"/>
            <color indexed="10"/>
            <rFont val="MS P ゴシック"/>
            <family val="3"/>
            <charset val="128"/>
          </rPr>
          <t xml:space="preserve">
コース番号を入力すると（半角）、コース名、受講開始日が表示されます。
お申し込み前に自動表示された内容も含めてご確認ください</t>
        </r>
      </text>
    </comment>
    <comment ref="A53" authorId="1" shapeId="0">
      <text>
        <r>
          <rPr>
            <b/>
            <u/>
            <sz val="9"/>
            <color indexed="10"/>
            <rFont val="MS P ゴシック"/>
            <family val="3"/>
            <charset val="128"/>
          </rPr>
          <t>コース名の入力について</t>
        </r>
        <r>
          <rPr>
            <sz val="9"/>
            <color indexed="10"/>
            <rFont val="MS P ゴシック"/>
            <family val="3"/>
            <charset val="128"/>
          </rPr>
          <t xml:space="preserve">
コース番号を入力すると（半角）、コース名、受講開始日が表示されます。
お申し込み前に自動表示された内容も含めてご確認ください</t>
        </r>
      </text>
    </comment>
  </commentList>
</comments>
</file>

<file path=xl/sharedStrings.xml><?xml version="1.0" encoding="utf-8"?>
<sst xmlns="http://schemas.openxmlformats.org/spreadsheetml/2006/main" count="384" uniqueCount="310">
  <si>
    <t>ふりがな</t>
    <phoneticPr fontId="1"/>
  </si>
  <si>
    <t>〒</t>
    <phoneticPr fontId="1"/>
  </si>
  <si>
    <t>設備工事業</t>
    <rPh sb="0" eb="2">
      <t>セツビ</t>
    </rPh>
    <rPh sb="2" eb="4">
      <t>コウジ</t>
    </rPh>
    <rPh sb="4" eb="5">
      <t>ギョウ</t>
    </rPh>
    <phoneticPr fontId="1"/>
  </si>
  <si>
    <t>総合工事業</t>
    <rPh sb="0" eb="2">
      <t>ソウゴウ</t>
    </rPh>
    <rPh sb="2" eb="5">
      <t>コウジギョウ</t>
    </rPh>
    <phoneticPr fontId="1"/>
  </si>
  <si>
    <t>総合卸売業</t>
    <rPh sb="0" eb="2">
      <t>ソウゴウ</t>
    </rPh>
    <rPh sb="2" eb="5">
      <t>オロシウリギョウ</t>
    </rPh>
    <phoneticPr fontId="1"/>
  </si>
  <si>
    <t>飲食店</t>
    <rPh sb="0" eb="2">
      <t>インショク</t>
    </rPh>
    <rPh sb="2" eb="3">
      <t>テン</t>
    </rPh>
    <phoneticPr fontId="1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</si>
  <si>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"/>
  </si>
  <si>
    <t>機械製造業(電気機械器具製造業を除く)</t>
    <rPh sb="0" eb="2">
      <t>キカイ</t>
    </rPh>
    <rPh sb="2" eb="5">
      <t>セイゾウギョウ</t>
    </rPh>
    <rPh sb="6" eb="8">
      <t>デンキ</t>
    </rPh>
    <rPh sb="8" eb="10">
      <t>キカイ</t>
    </rPh>
    <rPh sb="10" eb="12">
      <t>キグ</t>
    </rPh>
    <rPh sb="12" eb="15">
      <t>セイゾウギョウ</t>
    </rPh>
    <rPh sb="16" eb="17">
      <t>ノゾ</t>
    </rPh>
    <phoneticPr fontId="1"/>
  </si>
  <si>
    <t>鉄鋼業・非鉄金属製造業</t>
    <rPh sb="0" eb="2">
      <t>テッコウ</t>
    </rPh>
    <rPh sb="2" eb="3">
      <t>ギョウ</t>
    </rPh>
    <rPh sb="4" eb="6">
      <t>ヒテツ</t>
    </rPh>
    <rPh sb="6" eb="8">
      <t>キンゾク</t>
    </rPh>
    <rPh sb="8" eb="11">
      <t>セイゾウギョウ</t>
    </rPh>
    <phoneticPr fontId="1"/>
  </si>
  <si>
    <t>建築・土木設計サービス業</t>
    <rPh sb="0" eb="2">
      <t>ケンチク</t>
    </rPh>
    <rPh sb="3" eb="5">
      <t>ドボク</t>
    </rPh>
    <rPh sb="5" eb="7">
      <t>セッケイ</t>
    </rPh>
    <rPh sb="11" eb="12">
      <t>ギョウ</t>
    </rPh>
    <phoneticPr fontId="1"/>
  </si>
  <si>
    <t>情報処理サービス業</t>
    <rPh sb="0" eb="2">
      <t>ジョウホウ</t>
    </rPh>
    <rPh sb="2" eb="4">
      <t>ショリ</t>
    </rPh>
    <rPh sb="8" eb="9">
      <t>ギョウ</t>
    </rPh>
    <phoneticPr fontId="1"/>
  </si>
  <si>
    <t>エンジニアリングサービス業</t>
    <rPh sb="12" eb="13">
      <t>ギョウ</t>
    </rPh>
    <phoneticPr fontId="1"/>
  </si>
  <si>
    <t>コース名</t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</si>
  <si>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</si>
  <si>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受　講　者　名</t>
    <rPh sb="0" eb="1">
      <t>ウケ</t>
    </rPh>
    <rPh sb="2" eb="3">
      <t>コウ</t>
    </rPh>
    <rPh sb="4" eb="5">
      <t>シャ</t>
    </rPh>
    <rPh sb="6" eb="7">
      <t>メイ</t>
    </rPh>
    <phoneticPr fontId="1"/>
  </si>
  <si>
    <t>コース番号</t>
    <rPh sb="3" eb="4">
      <t>バン</t>
    </rPh>
    <rPh sb="4" eb="5">
      <t>ゴウ</t>
    </rPh>
    <phoneticPr fontId="1"/>
  </si>
  <si>
    <t>ふ り が な</t>
    <phoneticPr fontId="1"/>
  </si>
  <si>
    <t>独立行政法人</t>
    <rPh sb="0" eb="2">
      <t>ドクリツ</t>
    </rPh>
    <rPh sb="2" eb="4">
      <t>ギョウセイ</t>
    </rPh>
    <rPh sb="4" eb="6">
      <t>ホウジン</t>
    </rPh>
    <phoneticPr fontId="1"/>
  </si>
  <si>
    <t>北海道職業能力開発促進センター所長　　殿</t>
    <rPh sb="0" eb="3">
      <t>ホッカイドウ</t>
    </rPh>
    <rPh sb="3" eb="5">
      <t>ショクギョウ</t>
    </rPh>
    <rPh sb="5" eb="7">
      <t>ノウリョク</t>
    </rPh>
    <rPh sb="7" eb="9">
      <t>カイハツ</t>
    </rPh>
    <rPh sb="9" eb="11">
      <t>ソクシン</t>
    </rPh>
    <rPh sb="15" eb="17">
      <t>ショチョウ</t>
    </rPh>
    <rPh sb="19" eb="20">
      <t>トノ</t>
    </rPh>
    <phoneticPr fontId="1"/>
  </si>
  <si>
    <t>【ＦＡＸ　０１１－６４０－８８３０】</t>
    <phoneticPr fontId="1"/>
  </si>
  <si>
    <t>能力開発セミナーについて、訓練内容と受講要件（ある場合のみ）を確認の上、申し込みいたします。</t>
    <rPh sb="0" eb="2">
      <t>ノウリョク</t>
    </rPh>
    <rPh sb="2" eb="4">
      <t>カイハツ</t>
    </rPh>
    <rPh sb="13" eb="15">
      <t>クンレン</t>
    </rPh>
    <rPh sb="15" eb="17">
      <t>ナイヨウ</t>
    </rPh>
    <rPh sb="18" eb="20">
      <t>ジュコウ</t>
    </rPh>
    <rPh sb="20" eb="22">
      <t>ヨウケン</t>
    </rPh>
    <rPh sb="25" eb="27">
      <t>バアイ</t>
    </rPh>
    <rPh sb="31" eb="33">
      <t>カクニン</t>
    </rPh>
    <rPh sb="34" eb="35">
      <t>ウエ</t>
    </rPh>
    <rPh sb="36" eb="37">
      <t>モウ</t>
    </rPh>
    <rPh sb="38" eb="39">
      <t>コ</t>
    </rPh>
    <phoneticPr fontId="1"/>
  </si>
  <si>
    <t>高齢･障害･求職者雇用支援機構北海道支部</t>
    <rPh sb="0" eb="2">
      <t>コウレイ</t>
    </rPh>
    <rPh sb="3" eb="5">
      <t>ショウガイ</t>
    </rPh>
    <rPh sb="6" eb="8">
      <t>キュウショク</t>
    </rPh>
    <rPh sb="8" eb="9">
      <t>シャ</t>
    </rPh>
    <rPh sb="9" eb="11">
      <t>コヨウ</t>
    </rPh>
    <rPh sb="11" eb="13">
      <t>シエン</t>
    </rPh>
    <rPh sb="13" eb="15">
      <t>キコウ</t>
    </rPh>
    <rPh sb="15" eb="18">
      <t>ホッカイドウ</t>
    </rPh>
    <rPh sb="18" eb="20">
      <t>シブ</t>
    </rPh>
    <phoneticPr fontId="1"/>
  </si>
  <si>
    <t>　　　　　　　　　　　　　　　　　　　　　　　　　</t>
    <phoneticPr fontId="1"/>
  </si>
  <si>
    <t>※事業所名は必ず記入してください。個人でお申し込みの場合はご自宅の連絡先をご記入ください。　　　　　　　　　　　　　　　　　　　　　　　　　</t>
    <rPh sb="1" eb="4">
      <t>ジギョウショ</t>
    </rPh>
    <rPh sb="4" eb="5">
      <t>メイ</t>
    </rPh>
    <rPh sb="6" eb="7">
      <t>カナラ</t>
    </rPh>
    <rPh sb="8" eb="10">
      <t>キニュウ</t>
    </rPh>
    <rPh sb="17" eb="19">
      <t>コジン</t>
    </rPh>
    <rPh sb="21" eb="22">
      <t>モウ</t>
    </rPh>
    <phoneticPr fontId="1"/>
  </si>
  <si>
    <t>事業所名</t>
    <phoneticPr fontId="1"/>
  </si>
  <si>
    <t>自宅住所
電話番号</t>
    <rPh sb="0" eb="2">
      <t>ジタク</t>
    </rPh>
    <rPh sb="2" eb="4">
      <t>ジュウショ</t>
    </rPh>
    <rPh sb="5" eb="7">
      <t>デンワ</t>
    </rPh>
    <rPh sb="7" eb="9">
      <t>バンゴウ</t>
    </rPh>
    <phoneticPr fontId="1"/>
  </si>
  <si>
    <t>氏　名</t>
    <rPh sb="0" eb="1">
      <t>シ</t>
    </rPh>
    <rPh sb="2" eb="3">
      <t>メイ</t>
    </rPh>
    <phoneticPr fontId="1"/>
  </si>
  <si>
    <t>受講開始日</t>
  </si>
  <si>
    <t xml:space="preserve">西 暦
</t>
    <rPh sb="0" eb="1">
      <t>ニシ</t>
    </rPh>
    <rPh sb="2" eb="3">
      <t>コヨミ</t>
    </rPh>
    <phoneticPr fontId="1"/>
  </si>
  <si>
    <t>所 在 地
電話番号</t>
    <rPh sb="0" eb="1">
      <t>トコロ</t>
    </rPh>
    <rPh sb="2" eb="3">
      <t>ザイ</t>
    </rPh>
    <rPh sb="4" eb="5">
      <t>チ</t>
    </rPh>
    <rPh sb="7" eb="9">
      <t>デンワ</t>
    </rPh>
    <rPh sb="9" eb="11">
      <t>バンゴウ</t>
    </rPh>
    <phoneticPr fontId="1"/>
  </si>
  <si>
    <t>通信欄</t>
    <rPh sb="0" eb="3">
      <t>ツウシンラン</t>
    </rPh>
    <phoneticPr fontId="1"/>
  </si>
  <si>
    <t>　受講料の振込み(７日前まで)が完了していない場合は、受講できません。</t>
    <rPh sb="1" eb="3">
      <t>ジュコウ</t>
    </rPh>
    <rPh sb="3" eb="4">
      <t>リョウ</t>
    </rPh>
    <rPh sb="5" eb="7">
      <t>フリコ</t>
    </rPh>
    <rPh sb="10" eb="11">
      <t>ヒ</t>
    </rPh>
    <rPh sb="11" eb="12">
      <t>マエ</t>
    </rPh>
    <rPh sb="16" eb="18">
      <t>カンリョウ</t>
    </rPh>
    <rPh sb="23" eb="25">
      <t>バアイ</t>
    </rPh>
    <rPh sb="27" eb="29">
      <t>ジュコウ</t>
    </rPh>
    <phoneticPr fontId="1"/>
  </si>
  <si>
    <t>当機構の保有個人情報保護方針・利用目的</t>
    <rPh sb="0" eb="1">
      <t>トウ</t>
    </rPh>
    <rPh sb="1" eb="2">
      <t>キ</t>
    </rPh>
    <rPh sb="2" eb="3">
      <t>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/>
  </si>
  <si>
    <t>1.会社からの派遣による受講　</t>
    <rPh sb="2" eb="4">
      <t>カイシャ</t>
    </rPh>
    <rPh sb="7" eb="9">
      <t>ハケン</t>
    </rPh>
    <rPh sb="12" eb="14">
      <t>ジュコウ</t>
    </rPh>
    <phoneticPr fontId="1"/>
  </si>
  <si>
    <t>2.個人の自己受講</t>
    <rPh sb="2" eb="4">
      <t>コジン</t>
    </rPh>
    <rPh sb="5" eb="7">
      <t>ジコ</t>
    </rPh>
    <rPh sb="7" eb="9">
      <t>ジュコウ</t>
    </rPh>
    <phoneticPr fontId="1"/>
  </si>
  <si>
    <t>申込担当者</t>
    <rPh sb="0" eb="2">
      <t>モウシコミ</t>
    </rPh>
    <rPh sb="2" eb="5">
      <t>タントウシャ</t>
    </rPh>
    <phoneticPr fontId="1"/>
  </si>
  <si>
    <t>－</t>
  </si>
  <si>
    <r>
      <t>　受講日の</t>
    </r>
    <r>
      <rPr>
        <b/>
        <sz val="10.5"/>
        <rFont val="ＭＳ ゴシック"/>
        <family val="3"/>
        <charset val="128"/>
      </rPr>
      <t>２週間（１４日）前までに</t>
    </r>
    <r>
      <rPr>
        <sz val="10.5"/>
        <rFont val="ＭＳ 明朝"/>
        <family val="1"/>
        <charset val="128"/>
      </rPr>
      <t>必要事項をご記入の上、ＦＡＸお願い致します。</t>
    </r>
    <rPh sb="1" eb="3">
      <t>ジュコウ</t>
    </rPh>
    <rPh sb="3" eb="4">
      <t>ビ</t>
    </rPh>
    <rPh sb="6" eb="8">
      <t>シュウカン</t>
    </rPh>
    <rPh sb="11" eb="12">
      <t>ヒ</t>
    </rPh>
    <rPh sb="13" eb="14">
      <t>マエ</t>
    </rPh>
    <rPh sb="17" eb="19">
      <t>ヒツヨウ</t>
    </rPh>
    <rPh sb="19" eb="21">
      <t>ジコウ</t>
    </rPh>
    <rPh sb="23" eb="25">
      <t>キニュウ</t>
    </rPh>
    <rPh sb="26" eb="27">
      <t>ウエ</t>
    </rPh>
    <rPh sb="32" eb="33">
      <t>ネガ</t>
    </rPh>
    <rPh sb="34" eb="35">
      <t>イタ</t>
    </rPh>
    <phoneticPr fontId="1"/>
  </si>
  <si>
    <t>能力開発セミナー受講申込書</t>
    <rPh sb="0" eb="2">
      <t>ノウリョク</t>
    </rPh>
    <rPh sb="2" eb="4">
      <t>カイハツ</t>
    </rPh>
    <rPh sb="8" eb="10">
      <t>ジュコウ</t>
    </rPh>
    <rPh sb="10" eb="12">
      <t>モウシコミ</t>
    </rPh>
    <rPh sb="12" eb="13">
      <t>ショ</t>
    </rPh>
    <phoneticPr fontId="1"/>
  </si>
  <si>
    <t>団体名</t>
    <rPh sb="0" eb="2">
      <t>ダンタイ</t>
    </rPh>
    <rPh sb="2" eb="3">
      <t>メイ</t>
    </rPh>
    <phoneticPr fontId="23"/>
  </si>
  <si>
    <t>会社が属している団体の名前を記入してください。（例：○○工業会、○○協同組合）</t>
    <phoneticPr fontId="1"/>
  </si>
  <si>
    <t>パンフレット</t>
    <phoneticPr fontId="1"/>
  </si>
  <si>
    <t>施設ホームページ</t>
    <rPh sb="0" eb="2">
      <t>シセツ</t>
    </rPh>
    <phoneticPr fontId="1"/>
  </si>
  <si>
    <t>コース別チラシ</t>
    <rPh sb="3" eb="4">
      <t>ベツ</t>
    </rPh>
    <phoneticPr fontId="1"/>
  </si>
  <si>
    <t>正社員</t>
    <rPh sb="0" eb="3">
      <t>セイシャイン</t>
    </rPh>
    <phoneticPr fontId="1"/>
  </si>
  <si>
    <t>非正規社員</t>
    <rPh sb="0" eb="1">
      <t>ヒ</t>
    </rPh>
    <rPh sb="1" eb="3">
      <t>セイキ</t>
    </rPh>
    <rPh sb="3" eb="5">
      <t>シャイン</t>
    </rPh>
    <phoneticPr fontId="1"/>
  </si>
  <si>
    <t>１～29人</t>
  </si>
  <si>
    <t>30～99人</t>
    <phoneticPr fontId="1"/>
  </si>
  <si>
    <t>100～299人</t>
    <phoneticPr fontId="1"/>
  </si>
  <si>
    <t>300～499人</t>
    <phoneticPr fontId="1"/>
  </si>
  <si>
    <t>500～999人</t>
    <phoneticPr fontId="1"/>
  </si>
  <si>
    <t>1000人以上</t>
    <phoneticPr fontId="1"/>
  </si>
  <si>
    <t>お申込日</t>
    <rPh sb="1" eb="4">
      <t>モウシコミビ</t>
    </rPh>
    <phoneticPr fontId="1"/>
  </si>
  <si>
    <t>コース番号</t>
  </si>
  <si>
    <t>コース名</t>
  </si>
  <si>
    <t>シーケンス制御による電動機制御技術</t>
  </si>
  <si>
    <t>自家用電気工作物の高圧機器技術</t>
  </si>
  <si>
    <t>低圧電気設備の保守点検技術</t>
  </si>
  <si>
    <t>有接点シーケンス制御の実践技術</t>
  </si>
  <si>
    <t>ＰＬＣプログラミング技術</t>
  </si>
  <si>
    <t>ＰＬＣ制御の応用技術（ＳＴ編）</t>
  </si>
  <si>
    <t>ＰＬＣ制御の応用技術（応用命令編）</t>
  </si>
  <si>
    <t>ＰＬＣによるタッチパネル活用技術</t>
  </si>
  <si>
    <t>タブレット型端末を利用した通信システム構築</t>
  </si>
  <si>
    <t>製造現場におけるＬＡＮ活用技術</t>
  </si>
  <si>
    <t>冷媒配管の施工と空調機器据付け技術</t>
  </si>
  <si>
    <t>トラブル事例から学ぶ各種管の加工・接合技術</t>
  </si>
  <si>
    <t>自動火災報知設備工事の施工・保守技術</t>
  </si>
  <si>
    <t>生産現場に活かす品質管理技法（表計算ソフトによるＱＣ７つ道具活用編）</t>
  </si>
  <si>
    <t>実験計画法を活用した生産プロセスと品質の改善</t>
  </si>
  <si>
    <t>生産プロセス改善のための統計解析</t>
  </si>
  <si>
    <t>２次元ＣＡＤによる機械設計技術（ＡｕｔｏＣＡＤ編）</t>
  </si>
  <si>
    <t>精密測定技術（長さ測定編）</t>
  </si>
  <si>
    <t>旋盤加工技術</t>
  </si>
  <si>
    <t>マシニングセンタプログラミング技術</t>
  </si>
  <si>
    <t>マシニングセンタ加工技術</t>
  </si>
  <si>
    <t>被覆アーク溶接技能クリニック</t>
  </si>
  <si>
    <t>半自動アーク溶接技能クリニック</t>
  </si>
  <si>
    <t>ＴＩＧ溶接技能クリニック</t>
  </si>
  <si>
    <t>油圧実践技術</t>
  </si>
  <si>
    <t>日程</t>
  </si>
  <si>
    <t>開始年月日</t>
    <phoneticPr fontId="1"/>
  </si>
  <si>
    <t>日</t>
    <phoneticPr fontId="1"/>
  </si>
  <si>
    <t>月</t>
    <phoneticPr fontId="1"/>
  </si>
  <si>
    <t>申込コース番号</t>
    <rPh sb="0" eb="2">
      <t>モウシコミ</t>
    </rPh>
    <phoneticPr fontId="1"/>
  </si>
  <si>
    <t>/</t>
    <phoneticPr fontId="1"/>
  </si>
  <si>
    <t>開始月</t>
    <rPh sb="0" eb="2">
      <t>カイシ</t>
    </rPh>
    <rPh sb="2" eb="3">
      <t>ツキ</t>
    </rPh>
    <phoneticPr fontId="1"/>
  </si>
  <si>
    <t>開始日</t>
    <rPh sb="0" eb="3">
      <t>カイシビ</t>
    </rPh>
    <phoneticPr fontId="1"/>
  </si>
  <si>
    <t>）</t>
    <phoneticPr fontId="1"/>
  </si>
  <si>
    <t>所属団体からの紹介（団体名：</t>
    <rPh sb="0" eb="2">
      <t>ショゾク</t>
    </rPh>
    <rPh sb="2" eb="4">
      <t>ダンタイ</t>
    </rPh>
    <rPh sb="7" eb="9">
      <t>ショウカイ</t>
    </rPh>
    <phoneticPr fontId="1"/>
  </si>
  <si>
    <t>－</t>
    <phoneticPr fontId="1"/>
  </si>
  <si>
    <t>TEL</t>
    <phoneticPr fontId="1"/>
  </si>
  <si>
    <t>FAX</t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</si>
  <si>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</si>
  <si>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</si>
  <si>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その他（　　　　　　　</t>
    <rPh sb="2" eb="3">
      <t>タ</t>
    </rPh>
    <phoneticPr fontId="1"/>
  </si>
  <si>
    <t>コース数確認：</t>
    <rPh sb="3" eb="4">
      <t>スウ</t>
    </rPh>
    <rPh sb="4" eb="6">
      <t>カクニン</t>
    </rPh>
    <phoneticPr fontId="1"/>
  </si>
  <si>
    <t>業　種</t>
    <phoneticPr fontId="1"/>
  </si>
  <si>
    <t>※申込書の書式・体裁を編集する場合は、非表示部分(右側)の行を消してしまわないようご注意ください</t>
    <rPh sb="1" eb="4">
      <t>モウシコミショ</t>
    </rPh>
    <rPh sb="5" eb="7">
      <t>ショシキ</t>
    </rPh>
    <rPh sb="8" eb="10">
      <t>テイサイ</t>
    </rPh>
    <rPh sb="11" eb="13">
      <t>ヘンシュウ</t>
    </rPh>
    <rPh sb="15" eb="17">
      <t>バアイ</t>
    </rPh>
    <rPh sb="42" eb="44">
      <t>チュウイ</t>
    </rPh>
    <phoneticPr fontId="1"/>
  </si>
  <si>
    <t>☑をつけて
ください</t>
    <phoneticPr fontId="1"/>
  </si>
  <si>
    <t>※入力可セルの設定は
①該当セル上で右クリック
②「セルの書式設定」
③「保護」タブ
④「ロック」のチェックを外す</t>
    <rPh sb="1" eb="3">
      <t>ニュウリョク</t>
    </rPh>
    <rPh sb="3" eb="4">
      <t>カ</t>
    </rPh>
    <rPh sb="7" eb="9">
      <t>セッテイ</t>
    </rPh>
    <rPh sb="12" eb="14">
      <t>ガイトウ</t>
    </rPh>
    <rPh sb="16" eb="17">
      <t>ジョウ</t>
    </rPh>
    <rPh sb="18" eb="19">
      <t>ミギ</t>
    </rPh>
    <rPh sb="29" eb="31">
      <t>ショシキ</t>
    </rPh>
    <rPh sb="31" eb="33">
      <t>セッテイ</t>
    </rPh>
    <rPh sb="37" eb="39">
      <t>ホゴ</t>
    </rPh>
    <rPh sb="55" eb="56">
      <t>ハズ</t>
    </rPh>
    <phoneticPr fontId="1"/>
  </si>
  <si>
    <t>当該セミナーを
知ったきっかけ
（該当に☑）</t>
    <phoneticPr fontId="1"/>
  </si>
  <si>
    <t>その他(自営業等)</t>
    <rPh sb="2" eb="3">
      <t>タ</t>
    </rPh>
    <rPh sb="4" eb="8">
      <t>ジエイギョウトウ</t>
    </rPh>
    <phoneticPr fontId="1"/>
  </si>
  <si>
    <t>その他(自営業等)</t>
    <phoneticPr fontId="1"/>
  </si>
  <si>
    <t xml:space="preserve">)      </t>
    <phoneticPr fontId="1"/>
  </si>
  <si>
    <t>その他(</t>
    <phoneticPr fontId="1"/>
  </si>
  <si>
    <t>会社からの派遣によるお申込</t>
    <rPh sb="0" eb="2">
      <t>カイシャ</t>
    </rPh>
    <rPh sb="5" eb="7">
      <t>ハケン</t>
    </rPh>
    <rPh sb="11" eb="13">
      <t>モウシコミ</t>
    </rPh>
    <phoneticPr fontId="1"/>
  </si>
  <si>
    <t>個人のお申込</t>
    <rPh sb="0" eb="2">
      <t>コジン</t>
    </rPh>
    <rPh sb="4" eb="6">
      <t>モウシコ</t>
    </rPh>
    <phoneticPr fontId="1"/>
  </si>
  <si>
    <t>○  ご記入いただいた個人情報は能力開発セミナーの受講に関する事務処理（連絡、修了証書の交付、修了台帳の整備）及び業務統計、当機構の能力開発セミナーや関連するセミナー・
　　イベント等の案内に使用するものであり、それ以外に使用することはありません。受講区分欄の１を選択された方は、申込担当者様あてに送付いたします。</t>
    <phoneticPr fontId="1"/>
  </si>
  <si>
    <t>お問合せ先</t>
    <rPh sb="1" eb="3">
      <t>トイアワ</t>
    </rPh>
    <rPh sb="4" eb="5">
      <t>サキ</t>
    </rPh>
    <phoneticPr fontId="1"/>
  </si>
  <si>
    <r>
      <t xml:space="preserve">○  </t>
    </r>
    <r>
      <rPr>
        <sz val="8"/>
        <rFont val="ＭＳ 明朝"/>
        <family val="1"/>
        <charset val="128"/>
      </rPr>
      <t>独立行政法人高齢・障害・求職者雇用支援機構は「個人情報の保護に関する法律」（平成15年法律第57号）を遵守し、保有個人情報を適切に管理し、個人の権利利益
　 を保護いたします。</t>
    </r>
    <phoneticPr fontId="1"/>
  </si>
  <si>
    <t>企業規模</t>
    <rPh sb="0" eb="2">
      <t>キギョウ</t>
    </rPh>
    <rPh sb="2" eb="4">
      <t>キボ</t>
    </rPh>
    <phoneticPr fontId="1"/>
  </si>
  <si>
    <t xml:space="preserve"> 訓練第二課
  TEL：011-640-8823
 （平日9：00～17：00）</t>
    <rPh sb="1" eb="3">
      <t>クンレン</t>
    </rPh>
    <rPh sb="3" eb="5">
      <t>ダイニ</t>
    </rPh>
    <rPh sb="5" eb="6">
      <t>カ</t>
    </rPh>
    <rPh sb="28" eb="30">
      <t>ヘイジツ</t>
    </rPh>
    <phoneticPr fontId="1"/>
  </si>
  <si>
    <r>
      <rPr>
        <sz val="10.5"/>
        <rFont val="ＭＳ 明朝"/>
        <family val="1"/>
        <charset val="128"/>
      </rPr>
      <t>受講区分</t>
    </r>
    <r>
      <rPr>
        <sz val="8"/>
        <color rgb="FFFF0000"/>
        <rFont val="ＭＳ 明朝"/>
        <family val="1"/>
        <charset val="128"/>
      </rPr>
      <t>※1</t>
    </r>
    <r>
      <rPr>
        <sz val="9"/>
        <rFont val="ＭＳ 明朝"/>
        <family val="1"/>
        <charset val="128"/>
      </rPr>
      <t xml:space="preserve">
☑をつけて
ください</t>
    </r>
    <rPh sb="0" eb="2">
      <t>ジュコウ</t>
    </rPh>
    <rPh sb="2" eb="4">
      <t>クブン</t>
    </rPh>
    <phoneticPr fontId="1"/>
  </si>
  <si>
    <r>
      <rPr>
        <sz val="9"/>
        <color rgb="FFFF0000"/>
        <rFont val="ＭＳ 明朝"/>
        <family val="1"/>
        <charset val="128"/>
      </rPr>
      <t xml:space="preserve">※2 </t>
    </r>
    <r>
      <rPr>
        <sz val="9"/>
        <rFont val="ＭＳ 明朝"/>
        <family val="1"/>
        <charset val="128"/>
      </rPr>
      <t>コースに関する訓練に関する経験・技能等</t>
    </r>
    <rPh sb="7" eb="8">
      <t>カン</t>
    </rPh>
    <phoneticPr fontId="1"/>
  </si>
  <si>
    <r>
      <rPr>
        <sz val="9"/>
        <color rgb="FFFF0000"/>
        <rFont val="ＭＳ 明朝"/>
        <family val="1"/>
        <charset val="128"/>
      </rPr>
      <t>※2</t>
    </r>
    <r>
      <rPr>
        <sz val="9"/>
        <rFont val="ＭＳ 明朝"/>
        <family val="1"/>
        <charset val="128"/>
      </rPr>
      <t xml:space="preserve"> コースに関する訓練に関する経験・技能等</t>
    </r>
    <rPh sb="7" eb="8">
      <t>カン</t>
    </rPh>
    <phoneticPr fontId="1"/>
  </si>
  <si>
    <r>
      <rPr>
        <sz val="9"/>
        <color rgb="FFFF0000"/>
        <rFont val="ＭＳ 明朝"/>
        <family val="1"/>
        <charset val="128"/>
      </rPr>
      <t xml:space="preserve">※3 </t>
    </r>
    <r>
      <rPr>
        <sz val="9"/>
        <rFont val="ＭＳ 明朝"/>
        <family val="1"/>
        <charset val="128"/>
      </rPr>
      <t>就業状況</t>
    </r>
    <rPh sb="3" eb="5">
      <t>シュウギョウ</t>
    </rPh>
    <rPh sb="5" eb="7">
      <t>ジョウキョウ</t>
    </rPh>
    <phoneticPr fontId="1"/>
  </si>
  <si>
    <r>
      <rPr>
        <sz val="8"/>
        <color rgb="FFFF0000"/>
        <rFont val="ＭＳ 明朝"/>
        <family val="1"/>
        <charset val="128"/>
      </rPr>
      <t>※1</t>
    </r>
    <r>
      <rPr>
        <sz val="8"/>
        <rFont val="ＭＳ 明朝"/>
        <family val="1"/>
        <charset val="128"/>
      </rPr>
      <t xml:space="preserve">「会社からの派遣による受講」を選ばれた場合には、会社の代表の方にアンケート調査のご協力をお願いすることがございます。
</t>
    </r>
    <r>
      <rPr>
        <sz val="8"/>
        <color rgb="FFFF0000"/>
        <rFont val="ＭＳ 明朝"/>
        <family val="1"/>
        <charset val="128"/>
      </rPr>
      <t xml:space="preserve">※2 </t>
    </r>
    <r>
      <rPr>
        <sz val="8"/>
        <rFont val="ＭＳ 明朝"/>
        <family val="1"/>
        <charset val="128"/>
      </rPr>
      <t xml:space="preserve">訓練を進める上での参考とさせていただくため、今回受講するコース内容に関連した職務経験、資格等をお持ちの方は差し支えない範囲でご記入ください。
　（例：電気工事における配線作業に約５年間従事）
</t>
    </r>
    <r>
      <rPr>
        <sz val="8"/>
        <color rgb="FFFF0000"/>
        <rFont val="ＭＳ 明朝"/>
        <family val="1"/>
        <charset val="128"/>
      </rPr>
      <t xml:space="preserve">※3 </t>
    </r>
    <r>
      <rPr>
        <sz val="8"/>
        <rFont val="ＭＳ 明朝"/>
        <family val="1"/>
        <charset val="128"/>
      </rPr>
      <t>就業状況の非正規雇用とは、一般的にパート、アルバイト、契約社員などが該当しますが、様々な呼称があるため、貴社の判断で差し支えありません。
（注）訓練内容等のご不明な点、あるいは安全面・健康上においてご不安な点などございましたら、あらかじめご相談ください。</t>
    </r>
    <rPh sb="64" eb="66">
      <t>クンレン</t>
    </rPh>
    <rPh sb="67" eb="68">
      <t>スス</t>
    </rPh>
    <rPh sb="70" eb="71">
      <t>ウエ</t>
    </rPh>
    <rPh sb="73" eb="75">
      <t>サンコウ</t>
    </rPh>
    <rPh sb="86" eb="88">
      <t>コンカイ</t>
    </rPh>
    <rPh sb="88" eb="90">
      <t>ジュコウ</t>
    </rPh>
    <rPh sb="95" eb="97">
      <t>ナイヨウ</t>
    </rPh>
    <rPh sb="98" eb="100">
      <t>カンレン</t>
    </rPh>
    <rPh sb="102" eb="104">
      <t>ショクム</t>
    </rPh>
    <rPh sb="104" eb="106">
      <t>ケイケン</t>
    </rPh>
    <rPh sb="107" eb="109">
      <t>シカク</t>
    </rPh>
    <rPh sb="109" eb="110">
      <t>トウ</t>
    </rPh>
    <rPh sb="112" eb="113">
      <t>モ</t>
    </rPh>
    <rPh sb="115" eb="116">
      <t>カタ</t>
    </rPh>
    <rPh sb="117" eb="118">
      <t>サ</t>
    </rPh>
    <rPh sb="119" eb="120">
      <t>ツカ</t>
    </rPh>
    <rPh sb="123" eb="125">
      <t>ハンイ</t>
    </rPh>
    <rPh sb="127" eb="129">
      <t>キニュウ</t>
    </rPh>
    <rPh sb="137" eb="138">
      <t>レイ</t>
    </rPh>
    <rPh sb="139" eb="141">
      <t>デンキ</t>
    </rPh>
    <rPh sb="141" eb="143">
      <t>コウジ</t>
    </rPh>
    <rPh sb="147" eb="149">
      <t>ハイセン</t>
    </rPh>
    <rPh sb="149" eb="151">
      <t>サギョウ</t>
    </rPh>
    <rPh sb="152" eb="153">
      <t>ヤク</t>
    </rPh>
    <rPh sb="154" eb="156">
      <t>ネンカン</t>
    </rPh>
    <rPh sb="156" eb="158">
      <t>ジュウジ</t>
    </rPh>
    <phoneticPr fontId="1"/>
  </si>
  <si>
    <t>組込みデータベースシステム開発技術</t>
  </si>
  <si>
    <t>機械学習による欠陥検査・物体認識の高度化技術（Ｐｙｔｈｏｎ編）</t>
  </si>
  <si>
    <t>３Ｄプリンタを用いた製品試作における造形技術</t>
  </si>
  <si>
    <t>フライス盤加工技術</t>
  </si>
  <si>
    <t>注意！！</t>
    <rPh sb="0" eb="2">
      <t>チュウイ</t>
    </rPh>
    <phoneticPr fontId="1"/>
  </si>
  <si>
    <t>HP掲載用は
→これより右の列をすべて[白文字、罫線なし]に設定（列を非表示にしない！）
シート保護を設定</t>
    <rPh sb="2" eb="5">
      <t>ケイサイヨウ</t>
    </rPh>
    <rPh sb="12" eb="13">
      <t>ミギ</t>
    </rPh>
    <rPh sb="14" eb="15">
      <t>レツ</t>
    </rPh>
    <rPh sb="30" eb="32">
      <t>セッテイ</t>
    </rPh>
    <rPh sb="33" eb="34">
      <t>レツ</t>
    </rPh>
    <rPh sb="35" eb="38">
      <t>ヒヒョウジ</t>
    </rPh>
    <rPh sb="48" eb="50">
      <t>ホゴ</t>
    </rPh>
    <rPh sb="51" eb="53">
      <t>セッテイ</t>
    </rPh>
    <phoneticPr fontId="1"/>
  </si>
  <si>
    <t>※年度更新時は、</t>
    <phoneticPr fontId="1"/>
  </si>
  <si>
    <r>
      <rPr>
        <b/>
        <u/>
        <sz val="10"/>
        <rFont val="ＭＳ ゴシック"/>
        <family val="3"/>
        <charset val="128"/>
      </rPr>
      <t>※お申込みの前に必ずご一読ください。</t>
    </r>
    <r>
      <rPr>
        <sz val="10"/>
        <rFont val="ＭＳ 明朝"/>
        <family val="1"/>
        <charset val="128"/>
      </rPr>
      <t xml:space="preserve">
受講取消(キャンセル)をする場合は、</t>
    </r>
    <r>
      <rPr>
        <sz val="10"/>
        <color rgb="FFFF0000"/>
        <rFont val="ＭＳ 明朝"/>
        <family val="1"/>
        <charset val="128"/>
      </rPr>
      <t>セミナー開講日の２週間前の同曜日(土日祝日にあたる場合はその前日)</t>
    </r>
    <r>
      <rPr>
        <sz val="10"/>
        <rFont val="ＭＳ 明朝"/>
        <family val="1"/>
        <charset val="128"/>
      </rPr>
      <t>までにお知らせください。
それ以降の取り消し(キャンセル)やご連絡がない場合は、</t>
    </r>
    <r>
      <rPr>
        <sz val="10"/>
        <color rgb="FFFF0000"/>
        <rFont val="ＭＳ 明朝"/>
        <family val="1"/>
        <charset val="128"/>
      </rPr>
      <t>受講料の全額</t>
    </r>
    <r>
      <rPr>
        <sz val="10"/>
        <rFont val="ＭＳ 明朝"/>
        <family val="1"/>
        <charset val="128"/>
      </rPr>
      <t>を申し受けることになりますので、ご了承ください。</t>
    </r>
    <rPh sb="2" eb="4">
      <t>モウシコ</t>
    </rPh>
    <rPh sb="6" eb="7">
      <t>マエ</t>
    </rPh>
    <rPh sb="8" eb="9">
      <t>カナラ</t>
    </rPh>
    <rPh sb="11" eb="13">
      <t>イチドク</t>
    </rPh>
    <rPh sb="19" eb="21">
      <t>ジュコウ</t>
    </rPh>
    <rPh sb="21" eb="23">
      <t>トリケシ</t>
    </rPh>
    <rPh sb="33" eb="35">
      <t>バアイ</t>
    </rPh>
    <rPh sb="41" eb="43">
      <t>カイコウ</t>
    </rPh>
    <rPh sb="43" eb="44">
      <t>ビ</t>
    </rPh>
    <rPh sb="46" eb="49">
      <t>シュウカンマエ</t>
    </rPh>
    <rPh sb="50" eb="51">
      <t>ドウ</t>
    </rPh>
    <rPh sb="51" eb="53">
      <t>ヨウビ</t>
    </rPh>
    <rPh sb="54" eb="56">
      <t>ドニチ</t>
    </rPh>
    <rPh sb="56" eb="58">
      <t>シュクジツ</t>
    </rPh>
    <rPh sb="62" eb="64">
      <t>バアイ</t>
    </rPh>
    <rPh sb="67" eb="69">
      <t>ゼンジツ</t>
    </rPh>
    <rPh sb="74" eb="75">
      <t>シ</t>
    </rPh>
    <rPh sb="85" eb="87">
      <t>イコウ</t>
    </rPh>
    <rPh sb="88" eb="89">
      <t>ト</t>
    </rPh>
    <rPh sb="90" eb="91">
      <t>ケ</t>
    </rPh>
    <rPh sb="101" eb="103">
      <t>レンラク</t>
    </rPh>
    <rPh sb="106" eb="108">
      <t>バアイ</t>
    </rPh>
    <rPh sb="110" eb="113">
      <t>ジュコウリョウ</t>
    </rPh>
    <rPh sb="114" eb="116">
      <t>ゼンガク</t>
    </rPh>
    <rPh sb="117" eb="118">
      <t>モウ</t>
    </rPh>
    <rPh sb="119" eb="120">
      <t>ウ</t>
    </rPh>
    <rPh sb="133" eb="135">
      <t>リョウショウ</t>
    </rPh>
    <phoneticPr fontId="1"/>
  </si>
  <si>
    <t>1D201</t>
  </si>
  <si>
    <t>1D202</t>
  </si>
  <si>
    <t>1D203</t>
  </si>
  <si>
    <t>1D204</t>
  </si>
  <si>
    <t>1D205</t>
  </si>
  <si>
    <t>1D206</t>
  </si>
  <si>
    <t>1D207</t>
  </si>
  <si>
    <t>1D216</t>
  </si>
  <si>
    <t>1D217</t>
  </si>
  <si>
    <t>1D218</t>
  </si>
  <si>
    <t>1D219</t>
  </si>
  <si>
    <t>1D220</t>
  </si>
  <si>
    <t>1D221</t>
  </si>
  <si>
    <t>1D222</t>
  </si>
  <si>
    <t>1D301</t>
  </si>
  <si>
    <t>1D302</t>
  </si>
  <si>
    <t>1D303</t>
  </si>
  <si>
    <t>1D304</t>
  </si>
  <si>
    <t>1D305</t>
  </si>
  <si>
    <t>1D306</t>
  </si>
  <si>
    <t>1D307</t>
  </si>
  <si>
    <t>1D308</t>
  </si>
  <si>
    <t>1D309</t>
  </si>
  <si>
    <t>1D310</t>
  </si>
  <si>
    <t>1D311</t>
  </si>
  <si>
    <t>1D312</t>
  </si>
  <si>
    <t>1D313</t>
  </si>
  <si>
    <t>1D314</t>
  </si>
  <si>
    <t>1D315</t>
  </si>
  <si>
    <t>1D316</t>
  </si>
  <si>
    <t>1D317</t>
  </si>
  <si>
    <t>1D318</t>
  </si>
  <si>
    <t>1D319</t>
  </si>
  <si>
    <t>1D514</t>
  </si>
  <si>
    <t>1D515</t>
  </si>
  <si>
    <t>1D516</t>
  </si>
  <si>
    <t>1D517</t>
  </si>
  <si>
    <t>1H401</t>
  </si>
  <si>
    <t>1H402</t>
  </si>
  <si>
    <t>1H403</t>
  </si>
  <si>
    <t>1H404</t>
  </si>
  <si>
    <t>1H405</t>
  </si>
  <si>
    <t>1H406</t>
  </si>
  <si>
    <t>1H407</t>
  </si>
  <si>
    <t>1H408</t>
  </si>
  <si>
    <t>1H409</t>
  </si>
  <si>
    <t>1H410</t>
  </si>
  <si>
    <t>1H501</t>
  </si>
  <si>
    <t>1H502</t>
  </si>
  <si>
    <t>1H503</t>
  </si>
  <si>
    <t>1H506</t>
  </si>
  <si>
    <t>1H507</t>
  </si>
  <si>
    <t>1H508</t>
  </si>
  <si>
    <t>1H509</t>
  </si>
  <si>
    <t>1M101</t>
  </si>
  <si>
    <t>1M102</t>
  </si>
  <si>
    <t>1M103</t>
  </si>
  <si>
    <t>1M104</t>
  </si>
  <si>
    <t>1M105</t>
  </si>
  <si>
    <t>1M106</t>
  </si>
  <si>
    <t>1M107</t>
  </si>
  <si>
    <t>1M108</t>
  </si>
  <si>
    <t>1M109</t>
  </si>
  <si>
    <t>1M110</t>
  </si>
  <si>
    <t>1M111</t>
  </si>
  <si>
    <t>1M112</t>
  </si>
  <si>
    <t>1M113</t>
  </si>
  <si>
    <t>1M114</t>
  </si>
  <si>
    <t>1M115</t>
  </si>
  <si>
    <t>1M116</t>
  </si>
  <si>
    <t>1M117</t>
  </si>
  <si>
    <t>1M118</t>
  </si>
  <si>
    <t>1M119</t>
  </si>
  <si>
    <t>1M120</t>
  </si>
  <si>
    <t>1M121</t>
  </si>
  <si>
    <t>1M510</t>
  </si>
  <si>
    <t>1M511</t>
  </si>
  <si>
    <t>1M512</t>
  </si>
  <si>
    <t>1M513</t>
  </si>
  <si>
    <t>ＩｏＴ機器を活用した組込みシステム開発技術</t>
  </si>
  <si>
    <t>実習で学ぶ画像処理・認識技術（Ｐｙｔｈｏｎ編）</t>
  </si>
  <si>
    <t>倒立振子のＰＩＤ制御</t>
  </si>
  <si>
    <t>実践建築設計２次元ＣＡＤ技術（Ｊｗ＿ＣＡＤ　製図支援編）</t>
  </si>
  <si>
    <t>実践建築設計２次元ＣＡＤ技術（Ｊｗ＿ＣＡＤ　作図効率向上編）</t>
  </si>
  <si>
    <t>在来木造住宅設計実践技術（Ｊｗ＿ＣＡＤ　平面図・立面図・断面図作製編）</t>
  </si>
  <si>
    <t>実践建築設計２次元ＣＡＤ技術（Ａｕｔｏ＿ＣＡＤ　製図支援編）</t>
  </si>
  <si>
    <t>ＢＩＭを用いた建築設計技術（モデリング編）</t>
  </si>
  <si>
    <t>木造住宅の断熱材施工法の実践技術（寒冷地における住宅の省エネについて）</t>
  </si>
  <si>
    <t>２次元ＣＡＤによる機械設計技術（ＢｒｉｃｓＣＡＤ編）</t>
  </si>
  <si>
    <t>３次元ＣＡＤを活用したソリッドモデリング技術（ＳｏｌｉｄＷｏｒｋｓ編）</t>
  </si>
  <si>
    <t>３次元ＣＡＤを活用したアセンブリ技術（ＳｏｌｉｄＷｏｒｋｓ編）</t>
  </si>
  <si>
    <t>5月27日(月),28日(火)</t>
  </si>
  <si>
    <t>8月20日(火),21日(水)</t>
  </si>
  <si>
    <t>11月5日(火),6日(水)</t>
  </si>
  <si>
    <t>令和7年1月21日(火),22日(水)</t>
  </si>
  <si>
    <t>8月22日(木),23日(金)</t>
  </si>
  <si>
    <t>11月7日(木),8日(金)</t>
  </si>
  <si>
    <t>令和7年1月23日(木),24日(金)</t>
  </si>
  <si>
    <t>7月6日(土),7日(日)</t>
  </si>
  <si>
    <t>11月23日(土),24日(日)</t>
  </si>
  <si>
    <t>11月28日(木),29日(金)</t>
  </si>
  <si>
    <t>9月19日(木),20日(金)</t>
  </si>
  <si>
    <t>5月9日(木),10日(金)</t>
  </si>
  <si>
    <t>8月29日(木),30日(金)</t>
  </si>
  <si>
    <t>令和7年1月9日(木),10日(金)</t>
  </si>
  <si>
    <t>5月29日(水),30日(木)</t>
  </si>
  <si>
    <t>8月26日(月),27日(火)</t>
  </si>
  <si>
    <t>令和7年1月27日(月),28日(火)</t>
  </si>
  <si>
    <t>5月28日(火),29日(水)</t>
  </si>
  <si>
    <t>7月2日(火),3日(水)</t>
  </si>
  <si>
    <t>10月1日(火),2日(水)</t>
  </si>
  <si>
    <t>6月5日(水),6日(木)</t>
  </si>
  <si>
    <t>12月5日(木),6日(金)</t>
  </si>
  <si>
    <t>5月30日(木),31日(金)</t>
  </si>
  <si>
    <t>7月4日(木),5日(金)</t>
  </si>
  <si>
    <t>10月3日(木),4日(金)</t>
  </si>
  <si>
    <t>6月10日(月),11日(火)</t>
  </si>
  <si>
    <t>12月10日(火),11日(水)</t>
  </si>
  <si>
    <t>9月11日(水),12日(木),13日(金)</t>
  </si>
  <si>
    <t>7月10日(水),11日(木)</t>
  </si>
  <si>
    <t>11月14日(木),15日(金)</t>
  </si>
  <si>
    <t>8月7日(水),8日(木)</t>
  </si>
  <si>
    <t>令和7年1月16日(木),17日(金)</t>
  </si>
  <si>
    <t>令和7年3月13日(木),14日(金)</t>
  </si>
  <si>
    <t>9月21日(土),22日(日)</t>
  </si>
  <si>
    <t>令和7年3月1日(土),2日(日)</t>
  </si>
  <si>
    <t>9月24日(土),25日(日)</t>
  </si>
  <si>
    <t>令和7年3月8日(土),9日(日)</t>
  </si>
  <si>
    <t>令和7年1月22日(水),23日(木)</t>
  </si>
  <si>
    <t>令和7年2月13日(木),14日(金)</t>
  </si>
  <si>
    <t>7月18日(木),19日(金)</t>
  </si>
  <si>
    <t>7月24日(水),25日(木)</t>
  </si>
  <si>
    <t>4月9日(火),10日(水)</t>
  </si>
  <si>
    <t>令和7年2月5日(水),6日(木)</t>
  </si>
  <si>
    <t>8月1日(木),2日(金)</t>
  </si>
  <si>
    <t>令和7年1月25日(土),26日(日)</t>
  </si>
  <si>
    <t>10月5日(土),6日(日)</t>
  </si>
  <si>
    <t>5月25日(土),26日(日)</t>
  </si>
  <si>
    <t>8月24日(土),25日(日)</t>
  </si>
  <si>
    <t>令和7年2月15日(土),16日(日)</t>
  </si>
  <si>
    <t>12月2日(月),3日(火),4日(水)</t>
  </si>
  <si>
    <t>6月19日(水),20日(木),21日(金)</t>
  </si>
  <si>
    <t>7月9日(火),10日(水)</t>
  </si>
  <si>
    <t>7月11日(木),12日(金)</t>
  </si>
  <si>
    <t>11月18日(月),19日(火)</t>
  </si>
  <si>
    <t>5月16日(木),17日(金)</t>
  </si>
  <si>
    <t>4月23日(火),24日(水)</t>
  </si>
  <si>
    <t>4月25日(木),26日(金)</t>
  </si>
  <si>
    <t>11月26日(火)27日(水)</t>
  </si>
  <si>
    <t>4月18日(木),19日(金)</t>
  </si>
  <si>
    <t>6月24日(月),25日(火)</t>
  </si>
  <si>
    <t>12月16日(月),17日(火)</t>
  </si>
  <si>
    <t>6月27日(木),28日(金)</t>
  </si>
  <si>
    <t>12月19日(木),20日(金)</t>
  </si>
  <si>
    <t>10月22日(火),23日(水)</t>
  </si>
  <si>
    <t>7月1日(月),2日(火)</t>
  </si>
  <si>
    <t>7月31日(水),8月1日(木)</t>
  </si>
  <si>
    <t>10月31日(木),11月1日(金)</t>
  </si>
  <si>
    <t>実践建築設計３次元ＣＡＤ技術</t>
  </si>
  <si>
    <t>4月3日(水),4日(木)</t>
  </si>
  <si>
    <t>1H411</t>
  </si>
  <si>
    <t>電気系保全実践技術（有接点シーケンス編）</t>
  </si>
  <si>
    <t>11月13日(水)、14日(木)</t>
  </si>
  <si>
    <t>10月24日(木)、25日(金)</t>
  </si>
  <si>
    <t>11月20日(水)、21日(木)</t>
  </si>
  <si>
    <t>4月16日(火),17日(水)</t>
  </si>
  <si>
    <t>1H510</t>
  </si>
  <si>
    <t>1M122</t>
  </si>
  <si>
    <t>1M123</t>
  </si>
  <si>
    <t>1M124</t>
  </si>
  <si>
    <t>1M125</t>
  </si>
  <si>
    <t>1M126</t>
  </si>
  <si>
    <t>1M127</t>
  </si>
  <si>
    <t>３次元ＣＡＤを活用したソリッドモデリング技術</t>
  </si>
  <si>
    <t>板金製作を考慮した板金部品の設計技術</t>
  </si>
  <si>
    <t>旋削加工の理論と実際</t>
  </si>
  <si>
    <t>7月8日(月),9日(火),10日(水)</t>
  </si>
  <si>
    <t>5月21日(火),22日(水)</t>
  </si>
  <si>
    <t>5月23日(木),24日(金)</t>
  </si>
  <si>
    <t>6月17日(月),18日(火)</t>
  </si>
  <si>
    <t>6月19日(水),20日(木)</t>
  </si>
  <si>
    <t>9月10日(火),11日(水)</t>
  </si>
  <si>
    <t>9月12日(木),13日（金）</t>
  </si>
  <si>
    <r>
      <t xml:space="preserve">一覧データを赤枠内に→
</t>
    </r>
    <r>
      <rPr>
        <b/>
        <sz val="11"/>
        <color theme="0"/>
        <rFont val="ＭＳ Ｐゴシック"/>
        <family val="3"/>
        <charset val="128"/>
      </rPr>
      <t>[値]で貼り付け</t>
    </r>
    <rPh sb="0" eb="2">
      <t>イチラン</t>
    </rPh>
    <rPh sb="6" eb="7">
      <t>アカ</t>
    </rPh>
    <rPh sb="7" eb="8">
      <t>ワク</t>
    </rPh>
    <rPh sb="8" eb="9">
      <t>ナイ</t>
    </rPh>
    <rPh sb="13" eb="14">
      <t>アタイ</t>
    </rPh>
    <rPh sb="16" eb="17">
      <t>ハ</t>
    </rPh>
    <rPh sb="18" eb="19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</si>
</sst>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4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20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20"/>
      <color indexed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color indexed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8"/>
      <name val="ＭＳ ゴシック"/>
      <family val="3"/>
      <charset val="128"/>
    </font>
    <font>
      <sz val="12"/>
      <name val="ＭＳ 明朝"/>
      <family val="1"/>
      <charset val="128"/>
    </font>
    <font>
      <b/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39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11"/>
      <name val="ＭＳ 明朝"/>
      <family val="1"/>
      <charset val="128"/>
    </font>
    <font>
      <b/>
      <u/>
      <sz val="9"/>
      <color indexed="10"/>
      <name val="MS P ゴシック"/>
      <family val="3"/>
      <charset val="128"/>
    </font>
    <font>
      <sz val="10.5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10.5"/>
      <color theme="0"/>
      <name val="ＭＳ ゴシック"/>
      <family val="3"/>
      <charset val="128"/>
    </font>
    <font>
      <sz val="10.5"/>
      <color rgb="FFFF0000"/>
      <name val="ＭＳ 明朝"/>
      <family val="1"/>
      <charset val="128"/>
    </font>
    <font>
      <b/>
      <sz val="11"/>
      <color theme="0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24"/>
      <color theme="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b/>
      <u/>
      <sz val="1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3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/>
    </xf>
    <xf numFmtId="0" fontId="31" fillId="2" borderId="28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 applyProtection="1">
      <alignment horizontal="center" vertical="center"/>
    </xf>
    <xf numFmtId="49" fontId="2" fillId="2" borderId="29" xfId="0" applyNumberFormat="1" applyFont="1" applyFill="1" applyBorder="1" applyAlignment="1" applyProtection="1">
      <alignment horizontal="center" vertical="center"/>
    </xf>
    <xf numFmtId="49" fontId="2" fillId="2" borderId="29" xfId="0" applyNumberFormat="1" applyFont="1" applyFill="1" applyBorder="1" applyAlignment="1" applyProtection="1">
      <alignment vertical="center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7" fillId="2" borderId="16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2" fillId="2" borderId="19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2" fillId="2" borderId="22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7" fillId="2" borderId="21" xfId="0" applyFont="1" applyFill="1" applyBorder="1">
      <alignment vertical="center"/>
    </xf>
    <xf numFmtId="0" fontId="0" fillId="2" borderId="0" xfId="0" applyFill="1" applyBorder="1" applyAlignment="1">
      <alignment vertical="center"/>
    </xf>
    <xf numFmtId="0" fontId="2" fillId="2" borderId="18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>
      <alignment vertical="center"/>
    </xf>
    <xf numFmtId="0" fontId="2" fillId="2" borderId="22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42" xfId="0" applyFont="1" applyFill="1" applyBorder="1" applyAlignment="1" applyProtection="1">
      <alignment vertical="center"/>
    </xf>
    <xf numFmtId="0" fontId="9" fillId="2" borderId="26" xfId="0" applyFont="1" applyFill="1" applyBorder="1" applyAlignment="1">
      <alignment vertical="center"/>
    </xf>
    <xf numFmtId="0" fontId="31" fillId="2" borderId="27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0" fillId="2" borderId="27" xfId="0" applyFill="1" applyBorder="1" applyAlignment="1">
      <alignment vertical="center"/>
    </xf>
    <xf numFmtId="0" fontId="7" fillId="2" borderId="27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2" fillId="2" borderId="28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/>
    </xf>
    <xf numFmtId="0" fontId="2" fillId="2" borderId="27" xfId="0" applyFont="1" applyFill="1" applyBorder="1">
      <alignment vertical="center"/>
    </xf>
    <xf numFmtId="0" fontId="2" fillId="2" borderId="38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15" fillId="2" borderId="39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7" fillId="2" borderId="28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vertical="center"/>
    </xf>
    <xf numFmtId="0" fontId="5" fillId="2" borderId="38" xfId="0" applyFont="1" applyFill="1" applyBorder="1" applyAlignment="1">
      <alignment vertical="center"/>
    </xf>
    <xf numFmtId="0" fontId="15" fillId="2" borderId="40" xfId="0" applyFont="1" applyFill="1" applyBorder="1" applyAlignment="1">
      <alignment vertical="center" shrinkToFit="1"/>
    </xf>
    <xf numFmtId="0" fontId="17" fillId="2" borderId="3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19" fillId="2" borderId="7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21" fillId="2" borderId="48" xfId="0" applyFont="1" applyFill="1" applyBorder="1" applyAlignment="1" applyProtection="1">
      <alignment horizontal="left" vertical="center" indent="1"/>
      <protection locked="0"/>
    </xf>
    <xf numFmtId="0" fontId="21" fillId="2" borderId="0" xfId="0" applyFont="1" applyFill="1" applyBorder="1" applyAlignment="1" applyProtection="1">
      <alignment horizontal="left" vertical="center" indent="1"/>
      <protection locked="0"/>
    </xf>
    <xf numFmtId="0" fontId="21" fillId="2" borderId="3" xfId="0" applyFont="1" applyFill="1" applyBorder="1" applyAlignment="1" applyProtection="1">
      <alignment horizontal="left" vertical="center" indent="1"/>
      <protection locked="0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31" xfId="0" applyNumberFormat="1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21" fillId="2" borderId="29" xfId="0" applyFont="1" applyFill="1" applyBorder="1" applyAlignment="1" applyProtection="1">
      <alignment horizontal="left" vertical="center" indent="1"/>
      <protection locked="0"/>
    </xf>
    <xf numFmtId="0" fontId="15" fillId="2" borderId="30" xfId="0" applyFont="1" applyFill="1" applyBorder="1" applyAlignment="1">
      <alignment horizontal="right" vertical="center" shrinkToFit="1"/>
    </xf>
    <xf numFmtId="0" fontId="15" fillId="2" borderId="29" xfId="0" applyFont="1" applyFill="1" applyBorder="1" applyAlignment="1">
      <alignment horizontal="right" vertical="center" shrinkToFit="1"/>
    </xf>
    <xf numFmtId="0" fontId="15" fillId="2" borderId="48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39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7" fillId="2" borderId="34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23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55" xfId="0" applyFont="1" applyFill="1" applyBorder="1" applyAlignment="1">
      <alignment horizontal="center" vertical="center" shrinkToFit="1"/>
    </xf>
    <xf numFmtId="0" fontId="30" fillId="2" borderId="48" xfId="0" applyFont="1" applyFill="1" applyBorder="1" applyAlignment="1">
      <alignment horizontal="center" vertical="center" wrapText="1" shrinkToFit="1"/>
    </xf>
    <xf numFmtId="0" fontId="30" fillId="2" borderId="0" xfId="0" applyFont="1" applyFill="1" applyBorder="1" applyAlignment="1">
      <alignment horizontal="center" vertical="center" wrapText="1" shrinkToFit="1"/>
    </xf>
    <xf numFmtId="0" fontId="30" fillId="2" borderId="40" xfId="0" applyFont="1" applyFill="1" applyBorder="1" applyAlignment="1">
      <alignment horizontal="center" vertical="center" wrapText="1" shrinkToFit="1"/>
    </xf>
    <xf numFmtId="0" fontId="30" fillId="2" borderId="30" xfId="0" applyFont="1" applyFill="1" applyBorder="1" applyAlignment="1">
      <alignment horizontal="center" vertical="center" wrapText="1" shrinkToFit="1"/>
    </xf>
    <xf numFmtId="0" fontId="30" fillId="2" borderId="29" xfId="0" applyFont="1" applyFill="1" applyBorder="1" applyAlignment="1">
      <alignment horizontal="center" vertical="center" wrapText="1" shrinkToFit="1"/>
    </xf>
    <xf numFmtId="0" fontId="30" fillId="2" borderId="9" xfId="0" applyFont="1" applyFill="1" applyBorder="1" applyAlignment="1">
      <alignment horizontal="center" vertical="center" wrapText="1" shrinkToFit="1"/>
    </xf>
    <xf numFmtId="0" fontId="30" fillId="2" borderId="28" xfId="0" applyFont="1" applyFill="1" applyBorder="1" applyAlignment="1">
      <alignment horizontal="center" vertical="center" wrapText="1" shrinkToFit="1"/>
    </xf>
    <xf numFmtId="0" fontId="30" fillId="2" borderId="27" xfId="0" applyFont="1" applyFill="1" applyBorder="1" applyAlignment="1">
      <alignment horizontal="center" vertical="center" wrapText="1" shrinkToFit="1"/>
    </xf>
    <xf numFmtId="0" fontId="30" fillId="2" borderId="39" xfId="0" applyFont="1" applyFill="1" applyBorder="1" applyAlignment="1">
      <alignment horizontal="center" vertical="center" wrapText="1" shrinkToFit="1"/>
    </xf>
    <xf numFmtId="0" fontId="7" fillId="2" borderId="28" xfId="0" applyFont="1" applyFill="1" applyBorder="1" applyAlignment="1" applyProtection="1">
      <alignment horizontal="left" vertical="center" shrinkToFit="1"/>
      <protection locked="0"/>
    </xf>
    <xf numFmtId="0" fontId="7" fillId="2" borderId="27" xfId="0" applyFont="1" applyFill="1" applyBorder="1" applyAlignment="1" applyProtection="1">
      <alignment horizontal="left" vertical="center" shrinkToFit="1"/>
      <protection locked="0"/>
    </xf>
    <xf numFmtId="0" fontId="7" fillId="2" borderId="34" xfId="0" applyFont="1" applyFill="1" applyBorder="1" applyAlignment="1" applyProtection="1">
      <alignment horizontal="left" vertical="center" shrinkToFit="1"/>
      <protection locked="0"/>
    </xf>
    <xf numFmtId="0" fontId="7" fillId="2" borderId="11" xfId="0" applyFont="1" applyFill="1" applyBorder="1" applyAlignment="1" applyProtection="1">
      <alignment horizontal="left" vertical="center" shrinkToFit="1"/>
      <protection locked="0"/>
    </xf>
    <xf numFmtId="0" fontId="30" fillId="2" borderId="40" xfId="0" applyFont="1" applyFill="1" applyBorder="1" applyAlignment="1">
      <alignment horizontal="left" vertical="center" shrinkToFi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58" fontId="0" fillId="2" borderId="0" xfId="0" applyNumberFormat="1" applyFill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left" vertical="center" shrinkToFit="1"/>
      <protection locked="0"/>
    </xf>
    <xf numFmtId="0" fontId="7" fillId="2" borderId="62" xfId="0" applyFont="1" applyFill="1" applyBorder="1" applyAlignment="1" applyProtection="1">
      <alignment horizontal="center" vertical="center" wrapText="1"/>
      <protection locked="0"/>
    </xf>
    <xf numFmtId="0" fontId="7" fillId="2" borderId="63" xfId="0" applyFont="1" applyFill="1" applyBorder="1" applyAlignment="1" applyProtection="1">
      <alignment horizontal="center" vertical="center" wrapText="1"/>
      <protection locked="0"/>
    </xf>
    <xf numFmtId="0" fontId="7" fillId="2" borderId="59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left" vertical="top" wrapText="1"/>
    </xf>
    <xf numFmtId="0" fontId="7" fillId="2" borderId="38" xfId="0" applyFont="1" applyFill="1" applyBorder="1" applyAlignment="1">
      <alignment horizontal="left" vertical="top" wrapText="1"/>
    </xf>
    <xf numFmtId="0" fontId="21" fillId="2" borderId="48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40" xfId="0" applyFont="1" applyFill="1" applyBorder="1" applyAlignment="1" applyProtection="1">
      <alignment horizontal="center" vertical="center" wrapText="1"/>
      <protection locked="0"/>
    </xf>
    <xf numFmtId="0" fontId="21" fillId="2" borderId="30" xfId="0" applyFont="1" applyFill="1" applyBorder="1" applyAlignment="1" applyProtection="1">
      <alignment horizontal="center" vertical="center" wrapText="1"/>
      <protection locked="0"/>
    </xf>
    <xf numFmtId="0" fontId="21" fillId="2" borderId="29" xfId="0" applyFont="1" applyFill="1" applyBorder="1" applyAlignment="1" applyProtection="1">
      <alignment horizontal="center" vertical="center" wrapText="1"/>
      <protection locked="0"/>
    </xf>
    <xf numFmtId="0" fontId="21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1" fillId="2" borderId="52" xfId="0" applyFont="1" applyFill="1" applyBorder="1" applyAlignment="1" applyProtection="1">
      <alignment horizontal="left" vertical="center" indent="1"/>
      <protection locked="0"/>
    </xf>
    <xf numFmtId="0" fontId="21" fillId="2" borderId="53" xfId="0" applyFont="1" applyFill="1" applyBorder="1" applyAlignment="1" applyProtection="1">
      <alignment horizontal="left" vertical="center" indent="1"/>
      <protection locked="0"/>
    </xf>
    <xf numFmtId="0" fontId="30" fillId="2" borderId="48" xfId="0" applyFont="1" applyFill="1" applyBorder="1" applyAlignment="1">
      <alignment horizontal="right" vertical="center" shrinkToFit="1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0" fontId="21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2" fillId="2" borderId="29" xfId="0" applyFont="1" applyFill="1" applyBorder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4" fontId="21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6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center" vertical="center"/>
      <protection locked="0"/>
    </xf>
    <xf numFmtId="0" fontId="7" fillId="2" borderId="56" xfId="0" applyFont="1" applyFill="1" applyBorder="1" applyAlignment="1" applyProtection="1">
      <alignment horizontal="center" vertical="center" wrapText="1"/>
      <protection locked="0"/>
    </xf>
    <xf numFmtId="0" fontId="7" fillId="2" borderId="57" xfId="0" applyFont="1" applyFill="1" applyBorder="1" applyAlignment="1" applyProtection="1">
      <alignment horizontal="center" vertical="center" wrapText="1"/>
      <protection locked="0"/>
    </xf>
    <xf numFmtId="0" fontId="7" fillId="2" borderId="58" xfId="0" applyFont="1" applyFill="1" applyBorder="1" applyAlignment="1" applyProtection="1">
      <alignment horizontal="center" vertical="center" wrapText="1"/>
      <protection locked="0"/>
    </xf>
    <xf numFmtId="0" fontId="30" fillId="2" borderId="60" xfId="0" applyFont="1" applyFill="1" applyBorder="1" applyAlignment="1" applyProtection="1">
      <alignment horizontal="center" vertical="center"/>
      <protection locked="0"/>
    </xf>
    <xf numFmtId="0" fontId="30" fillId="2" borderId="39" xfId="0" applyFont="1" applyFill="1" applyBorder="1" applyAlignment="1" applyProtection="1">
      <alignment horizontal="center" vertical="center"/>
      <protection locked="0"/>
    </xf>
    <xf numFmtId="0" fontId="30" fillId="2" borderId="40" xfId="0" applyFont="1" applyFill="1" applyBorder="1" applyAlignment="1" applyProtection="1">
      <alignment horizontal="center" vertical="center"/>
      <protection locked="0"/>
    </xf>
    <xf numFmtId="0" fontId="30" fillId="2" borderId="8" xfId="0" applyFont="1" applyFill="1" applyBorder="1" applyAlignment="1" applyProtection="1">
      <alignment horizontal="center" vertical="center"/>
      <protection locked="0"/>
    </xf>
    <xf numFmtId="0" fontId="30" fillId="2" borderId="61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 applyAlignment="1">
      <alignment horizontal="center" vertical="center"/>
    </xf>
    <xf numFmtId="0" fontId="7" fillId="2" borderId="23" xfId="0" applyFont="1" applyFill="1" applyBorder="1" applyAlignment="1" applyProtection="1">
      <alignment horizontal="left" vertical="center" shrinkToFit="1"/>
      <protection locked="0"/>
    </xf>
    <xf numFmtId="0" fontId="7" fillId="2" borderId="24" xfId="0" applyFont="1" applyFill="1" applyBorder="1" applyAlignment="1" applyProtection="1">
      <alignment horizontal="left" vertical="center" shrinkToFit="1"/>
      <protection locked="0"/>
    </xf>
    <xf numFmtId="0" fontId="7" fillId="2" borderId="55" xfId="0" applyFont="1" applyFill="1" applyBorder="1" applyAlignment="1" applyProtection="1">
      <alignment horizontal="left" vertical="center" shrinkToFit="1"/>
      <protection locked="0"/>
    </xf>
    <xf numFmtId="0" fontId="5" fillId="2" borderId="74" xfId="0" applyFont="1" applyFill="1" applyBorder="1" applyAlignment="1">
      <alignment horizontal="left" vertical="center" wrapText="1"/>
    </xf>
    <xf numFmtId="0" fontId="5" fillId="2" borderId="75" xfId="0" applyFont="1" applyFill="1" applyBorder="1" applyAlignment="1">
      <alignment horizontal="left" vertical="center" wrapText="1"/>
    </xf>
    <xf numFmtId="0" fontId="5" fillId="2" borderId="76" xfId="0" applyFont="1" applyFill="1" applyBorder="1" applyAlignment="1">
      <alignment horizontal="left" vertical="center" wrapText="1"/>
    </xf>
    <xf numFmtId="0" fontId="37" fillId="3" borderId="7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37" fillId="3" borderId="6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 vertical="center"/>
    </xf>
    <xf numFmtId="0" fontId="37" fillId="3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0" fontId="12" fillId="3" borderId="5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7" fillId="2" borderId="43" xfId="0" applyNumberFormat="1" applyFont="1" applyFill="1" applyBorder="1" applyAlignment="1" applyProtection="1">
      <alignment horizontal="center"/>
    </xf>
    <xf numFmtId="0" fontId="7" fillId="2" borderId="44" xfId="0" applyNumberFormat="1" applyFont="1" applyFill="1" applyBorder="1" applyAlignment="1" applyProtection="1">
      <alignment horizontal="center"/>
    </xf>
    <xf numFmtId="0" fontId="11" fillId="2" borderId="42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7" fillId="2" borderId="46" xfId="0" applyFont="1" applyFill="1" applyBorder="1" applyAlignment="1" applyProtection="1">
      <alignment horizontal="left" vertical="center" indent="1"/>
      <protection locked="0"/>
    </xf>
    <xf numFmtId="0" fontId="7" fillId="2" borderId="43" xfId="0" applyFont="1" applyFill="1" applyBorder="1" applyAlignment="1" applyProtection="1">
      <alignment horizontal="left" vertical="center" indent="1"/>
      <protection locked="0"/>
    </xf>
    <xf numFmtId="0" fontId="7" fillId="2" borderId="47" xfId="0" applyFont="1" applyFill="1" applyBorder="1" applyAlignment="1" applyProtection="1">
      <alignment horizontal="left" vertical="center" indent="1"/>
      <protection locked="0"/>
    </xf>
    <xf numFmtId="49" fontId="21" fillId="2" borderId="27" xfId="0" applyNumberFormat="1" applyFont="1" applyFill="1" applyBorder="1" applyAlignment="1">
      <alignment horizontal="center" vertical="center"/>
    </xf>
    <xf numFmtId="49" fontId="21" fillId="2" borderId="3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34" fillId="2" borderId="54" xfId="0" applyFont="1" applyFill="1" applyBorder="1" applyAlignment="1">
      <alignment horizontal="center" vertical="center" textRotation="255"/>
    </xf>
    <xf numFmtId="0" fontId="34" fillId="2" borderId="41" xfId="0" applyFont="1" applyFill="1" applyBorder="1" applyAlignment="1">
      <alignment horizontal="center" vertical="center" textRotation="255"/>
    </xf>
    <xf numFmtId="0" fontId="34" fillId="2" borderId="12" xfId="0" applyFont="1" applyFill="1" applyBorder="1" applyAlignment="1">
      <alignment horizontal="center" vertical="center" textRotation="255"/>
    </xf>
    <xf numFmtId="0" fontId="27" fillId="2" borderId="0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top"/>
    </xf>
    <xf numFmtId="0" fontId="5" fillId="2" borderId="27" xfId="0" applyFont="1" applyFill="1" applyBorder="1" applyAlignment="1">
      <alignment horizontal="left" vertical="top"/>
    </xf>
    <xf numFmtId="0" fontId="5" fillId="2" borderId="38" xfId="0" applyFont="1" applyFill="1" applyBorder="1" applyAlignment="1">
      <alignment horizontal="left" vertical="top"/>
    </xf>
    <xf numFmtId="0" fontId="27" fillId="2" borderId="30" xfId="0" applyFont="1" applyFill="1" applyBorder="1" applyAlignment="1" applyProtection="1">
      <alignment horizontal="left" vertical="center" indent="1"/>
      <protection locked="0"/>
    </xf>
    <xf numFmtId="0" fontId="27" fillId="2" borderId="29" xfId="0" applyFont="1" applyFill="1" applyBorder="1" applyAlignment="1" applyProtection="1">
      <alignment horizontal="left" vertical="center" indent="1"/>
      <protection locked="0"/>
    </xf>
    <xf numFmtId="0" fontId="27" fillId="2" borderId="31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7" fillId="2" borderId="71" xfId="0" applyFont="1" applyFill="1" applyBorder="1" applyAlignment="1" applyProtection="1">
      <alignment horizontal="left" vertical="center" indent="1"/>
      <protection locked="0"/>
    </xf>
    <xf numFmtId="0" fontId="7" fillId="2" borderId="77" xfId="0" applyFont="1" applyFill="1" applyBorder="1" applyAlignment="1" applyProtection="1">
      <alignment horizontal="left" vertical="center" indent="1"/>
      <protection locked="0"/>
    </xf>
    <xf numFmtId="0" fontId="7" fillId="2" borderId="78" xfId="0" applyFont="1" applyFill="1" applyBorder="1" applyAlignment="1" applyProtection="1">
      <alignment horizontal="left" vertical="center" indent="1"/>
      <protection locked="0"/>
    </xf>
    <xf numFmtId="0" fontId="2" fillId="2" borderId="70" xfId="0" applyFont="1" applyFill="1" applyBorder="1" applyAlignment="1">
      <alignment vertical="center"/>
    </xf>
    <xf numFmtId="0" fontId="29" fillId="2" borderId="27" xfId="0" applyFont="1" applyFill="1" applyBorder="1" applyAlignment="1">
      <alignment vertical="center"/>
    </xf>
    <xf numFmtId="0" fontId="29" fillId="2" borderId="67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 shrinkToFit="1"/>
    </xf>
    <xf numFmtId="0" fontId="2" fillId="2" borderId="69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34" fillId="2" borderId="60" xfId="0" applyFont="1" applyFill="1" applyBorder="1" applyAlignment="1">
      <alignment horizontal="center" vertical="center" textRotation="255"/>
    </xf>
    <xf numFmtId="0" fontId="34" fillId="2" borderId="6" xfId="0" applyFont="1" applyFill="1" applyBorder="1" applyAlignment="1">
      <alignment horizontal="center" vertical="center" textRotation="255"/>
    </xf>
    <xf numFmtId="0" fontId="34" fillId="2" borderId="69" xfId="0" applyFont="1" applyFill="1" applyBorder="1" applyAlignment="1">
      <alignment horizontal="center" vertical="center" textRotation="255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7" fillId="2" borderId="71" xfId="0" applyFont="1" applyFill="1" applyBorder="1" applyAlignment="1">
      <alignment horizontal="center"/>
    </xf>
    <xf numFmtId="0" fontId="7" fillId="2" borderId="72" xfId="0" applyFont="1" applyFill="1" applyBorder="1" applyAlignment="1">
      <alignment horizontal="center"/>
    </xf>
    <xf numFmtId="0" fontId="11" fillId="2" borderId="7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left" vertical="center"/>
    </xf>
    <xf numFmtId="0" fontId="15" fillId="2" borderId="28" xfId="0" applyFont="1" applyFill="1" applyBorder="1" applyAlignment="1">
      <alignment horizontal="center" vertical="center" shrinkToFit="1"/>
    </xf>
    <xf numFmtId="0" fontId="15" fillId="2" borderId="27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vertical="center"/>
    </xf>
    <xf numFmtId="0" fontId="29" fillId="2" borderId="68" xfId="0" applyFont="1" applyFill="1" applyBorder="1" applyAlignment="1">
      <alignment vertical="center"/>
    </xf>
    <xf numFmtId="0" fontId="29" fillId="2" borderId="29" xfId="0" applyFont="1" applyFill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30" fillId="2" borderId="69" xfId="0" applyFont="1" applyFill="1" applyBorder="1" applyAlignment="1" applyProtection="1">
      <alignment horizontal="center" vertical="center"/>
      <protection locked="0"/>
    </xf>
    <xf numFmtId="0" fontId="30" fillId="2" borderId="9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Border="1" applyAlignment="1">
      <alignment horizontal="center"/>
    </xf>
    <xf numFmtId="0" fontId="42" fillId="2" borderId="0" xfId="0" applyFont="1" applyFill="1" applyBorder="1" applyAlignment="1">
      <alignment horizontal="right" vertical="top"/>
    </xf>
    <xf numFmtId="0" fontId="43" fillId="2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left" vertical="center" wrapText="1"/>
    </xf>
    <xf numFmtId="0" fontId="43" fillId="2" borderId="0" xfId="0" applyFont="1" applyFill="1" applyBorder="1" applyAlignment="1">
      <alignment horizontal="left" vertical="top" wrapText="1"/>
    </xf>
    <xf numFmtId="0" fontId="44" fillId="2" borderId="0" xfId="0" applyFont="1" applyFill="1" applyBorder="1" applyAlignment="1">
      <alignment horizontal="left" vertical="top" wrapText="1"/>
    </xf>
    <xf numFmtId="0" fontId="42" fillId="2" borderId="0" xfId="0" applyFont="1" applyFill="1" applyBorder="1" applyAlignment="1">
      <alignment horizontal="left" vertical="center"/>
    </xf>
    <xf numFmtId="0" fontId="39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42" fillId="2" borderId="0" xfId="0" applyFont="1" applyFill="1" applyBorder="1" applyAlignment="1">
      <alignment vertical="center"/>
    </xf>
    <xf numFmtId="0" fontId="43" fillId="2" borderId="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center" vertical="center"/>
    </xf>
    <xf numFmtId="0" fontId="42" fillId="2" borderId="0" xfId="0" applyFont="1" applyFill="1" applyBorder="1" applyAlignment="1">
      <alignment horizontal="right" vertical="top" wrapText="1"/>
    </xf>
    <xf numFmtId="0" fontId="45" fillId="2" borderId="0" xfId="0" applyFont="1" applyFill="1" applyBorder="1" applyAlignment="1">
      <alignment horizontal="right" vertical="center"/>
    </xf>
    <xf numFmtId="176" fontId="44" fillId="2" borderId="0" xfId="0" applyNumberFormat="1" applyFont="1" applyFill="1" applyBorder="1" applyAlignment="1">
      <alignment horizontal="right" vertical="center"/>
    </xf>
    <xf numFmtId="0" fontId="44" fillId="2" borderId="0" xfId="0" applyFont="1" applyFill="1" applyBorder="1" applyAlignment="1">
      <alignment vertical="center"/>
    </xf>
    <xf numFmtId="0" fontId="32" fillId="2" borderId="0" xfId="0" applyFont="1" applyFill="1" applyBorder="1">
      <alignment vertical="center"/>
    </xf>
    <xf numFmtId="0" fontId="42" fillId="2" borderId="0" xfId="0" applyFont="1" applyFill="1" applyBorder="1">
      <alignment vertical="center"/>
    </xf>
    <xf numFmtId="0" fontId="43" fillId="2" borderId="0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21</xdr:row>
          <xdr:rowOff>161925</xdr:rowOff>
        </xdr:from>
        <xdr:to>
          <xdr:col>4</xdr:col>
          <xdr:colOff>0</xdr:colOff>
          <xdr:row>23</xdr:row>
          <xdr:rowOff>9525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22</xdr:row>
          <xdr:rowOff>152400</xdr:rowOff>
        </xdr:from>
        <xdr:to>
          <xdr:col>4</xdr:col>
          <xdr:colOff>0</xdr:colOff>
          <xdr:row>24</xdr:row>
          <xdr:rowOff>9525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23</xdr:row>
          <xdr:rowOff>152400</xdr:rowOff>
        </xdr:from>
        <xdr:to>
          <xdr:col>4</xdr:col>
          <xdr:colOff>0</xdr:colOff>
          <xdr:row>25</xdr:row>
          <xdr:rowOff>9525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20</xdr:row>
          <xdr:rowOff>209550</xdr:rowOff>
        </xdr:from>
        <xdr:to>
          <xdr:col>18</xdr:col>
          <xdr:colOff>0</xdr:colOff>
          <xdr:row>22</xdr:row>
          <xdr:rowOff>28575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21</xdr:row>
          <xdr:rowOff>161925</xdr:rowOff>
        </xdr:from>
        <xdr:to>
          <xdr:col>18</xdr:col>
          <xdr:colOff>0</xdr:colOff>
          <xdr:row>23</xdr:row>
          <xdr:rowOff>9525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22</xdr:row>
          <xdr:rowOff>161925</xdr:rowOff>
        </xdr:from>
        <xdr:to>
          <xdr:col>18</xdr:col>
          <xdr:colOff>0</xdr:colOff>
          <xdr:row>24</xdr:row>
          <xdr:rowOff>9525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24</xdr:row>
          <xdr:rowOff>161925</xdr:rowOff>
        </xdr:from>
        <xdr:to>
          <xdr:col>4</xdr:col>
          <xdr:colOff>0</xdr:colOff>
          <xdr:row>26</xdr:row>
          <xdr:rowOff>9525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25</xdr:row>
          <xdr:rowOff>152400</xdr:rowOff>
        </xdr:from>
        <xdr:to>
          <xdr:col>4</xdr:col>
          <xdr:colOff>0</xdr:colOff>
          <xdr:row>27</xdr:row>
          <xdr:rowOff>9525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23</xdr:row>
          <xdr:rowOff>161925</xdr:rowOff>
        </xdr:from>
        <xdr:to>
          <xdr:col>18</xdr:col>
          <xdr:colOff>0</xdr:colOff>
          <xdr:row>25</xdr:row>
          <xdr:rowOff>9525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24</xdr:row>
          <xdr:rowOff>161925</xdr:rowOff>
        </xdr:from>
        <xdr:to>
          <xdr:col>18</xdr:col>
          <xdr:colOff>0</xdr:colOff>
          <xdr:row>26</xdr:row>
          <xdr:rowOff>9525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9525</xdr:rowOff>
        </xdr:from>
        <xdr:to>
          <xdr:col>4</xdr:col>
          <xdr:colOff>57150</xdr:colOff>
          <xdr:row>35</xdr:row>
          <xdr:rowOff>0</xdr:rowOff>
        </xdr:to>
        <xdr:sp macro="" textlink="">
          <xdr:nvSpPr>
            <xdr:cNvPr id="6213" name="Check Box 69" hidden="1">
              <a:extLst>
                <a:ext uri="{63B3BB69-23CF-44E3-9099-C40C66FF867C}">
                  <a14:compatExt spid="_x0000_s6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238125</xdr:rowOff>
        </xdr:from>
        <xdr:to>
          <xdr:col>4</xdr:col>
          <xdr:colOff>57150</xdr:colOff>
          <xdr:row>36</xdr:row>
          <xdr:rowOff>9525</xdr:rowOff>
        </xdr:to>
        <xdr:sp macro="" textlink="">
          <xdr:nvSpPr>
            <xdr:cNvPr id="6214" name="Check Box 70" hidden="1">
              <a:extLst>
                <a:ext uri="{63B3BB69-23CF-44E3-9099-C40C66FF867C}">
                  <a14:compatExt spid="_x0000_s6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34</xdr:row>
          <xdr:rowOff>9525</xdr:rowOff>
        </xdr:from>
        <xdr:to>
          <xdr:col>11</xdr:col>
          <xdr:colOff>57150</xdr:colOff>
          <xdr:row>35</xdr:row>
          <xdr:rowOff>9525</xdr:rowOff>
        </xdr:to>
        <xdr:sp macro="" textlink="">
          <xdr:nvSpPr>
            <xdr:cNvPr id="6215" name="Check Box 71" hidden="1">
              <a:extLst>
                <a:ext uri="{63B3BB69-23CF-44E3-9099-C40C66FF867C}">
                  <a14:compatExt spid="_x0000_s6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45</xdr:row>
          <xdr:rowOff>95250</xdr:rowOff>
        </xdr:from>
        <xdr:to>
          <xdr:col>21</xdr:col>
          <xdr:colOff>57150</xdr:colOff>
          <xdr:row>47</xdr:row>
          <xdr:rowOff>38100</xdr:rowOff>
        </xdr:to>
        <xdr:sp macro="" textlink="">
          <xdr:nvSpPr>
            <xdr:cNvPr id="6219" name="Check Box 75" hidden="1">
              <a:extLst>
                <a:ext uri="{63B3BB69-23CF-44E3-9099-C40C66FF867C}">
                  <a14:compatExt spid="_x0000_s6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45</xdr:row>
          <xdr:rowOff>95250</xdr:rowOff>
        </xdr:from>
        <xdr:to>
          <xdr:col>23</xdr:col>
          <xdr:colOff>85725</xdr:colOff>
          <xdr:row>47</xdr:row>
          <xdr:rowOff>38100</xdr:rowOff>
        </xdr:to>
        <xdr:sp macro="" textlink="">
          <xdr:nvSpPr>
            <xdr:cNvPr id="6221" name="Check Box 77" hidden="1">
              <a:extLst>
                <a:ext uri="{63B3BB69-23CF-44E3-9099-C40C66FF867C}">
                  <a14:compatExt spid="_x0000_s6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45</xdr:row>
          <xdr:rowOff>95250</xdr:rowOff>
        </xdr:from>
        <xdr:to>
          <xdr:col>26</xdr:col>
          <xdr:colOff>57150</xdr:colOff>
          <xdr:row>47</xdr:row>
          <xdr:rowOff>38100</xdr:rowOff>
        </xdr:to>
        <xdr:sp macro="" textlink="">
          <xdr:nvSpPr>
            <xdr:cNvPr id="6222" name="Check Box 78" hidden="1">
              <a:extLst>
                <a:ext uri="{63B3BB69-23CF-44E3-9099-C40C66FF867C}">
                  <a14:compatExt spid="_x0000_s6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50</xdr:row>
          <xdr:rowOff>95250</xdr:rowOff>
        </xdr:from>
        <xdr:to>
          <xdr:col>21</xdr:col>
          <xdr:colOff>57150</xdr:colOff>
          <xdr:row>52</xdr:row>
          <xdr:rowOff>38100</xdr:rowOff>
        </xdr:to>
        <xdr:sp macro="" textlink="">
          <xdr:nvSpPr>
            <xdr:cNvPr id="6223" name="Check Box 79" hidden="1">
              <a:extLst>
                <a:ext uri="{63B3BB69-23CF-44E3-9099-C40C66FF867C}">
                  <a14:compatExt spid="_x0000_s6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50</xdr:row>
          <xdr:rowOff>95250</xdr:rowOff>
        </xdr:from>
        <xdr:to>
          <xdr:col>23</xdr:col>
          <xdr:colOff>85725</xdr:colOff>
          <xdr:row>52</xdr:row>
          <xdr:rowOff>38100</xdr:rowOff>
        </xdr:to>
        <xdr:sp macro="" textlink="">
          <xdr:nvSpPr>
            <xdr:cNvPr id="6224" name="Check Box 80" hidden="1">
              <a:extLst>
                <a:ext uri="{63B3BB69-23CF-44E3-9099-C40C66FF867C}">
                  <a14:compatExt spid="_x0000_s6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50</xdr:row>
          <xdr:rowOff>95250</xdr:rowOff>
        </xdr:from>
        <xdr:to>
          <xdr:col>26</xdr:col>
          <xdr:colOff>57150</xdr:colOff>
          <xdr:row>52</xdr:row>
          <xdr:rowOff>38100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55</xdr:row>
          <xdr:rowOff>95250</xdr:rowOff>
        </xdr:from>
        <xdr:to>
          <xdr:col>21</xdr:col>
          <xdr:colOff>57150</xdr:colOff>
          <xdr:row>57</xdr:row>
          <xdr:rowOff>38100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85725</xdr:colOff>
          <xdr:row>55</xdr:row>
          <xdr:rowOff>95250</xdr:rowOff>
        </xdr:from>
        <xdr:to>
          <xdr:col>23</xdr:col>
          <xdr:colOff>85725</xdr:colOff>
          <xdr:row>57</xdr:row>
          <xdr:rowOff>38100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55</xdr:row>
          <xdr:rowOff>95250</xdr:rowOff>
        </xdr:from>
        <xdr:to>
          <xdr:col>26</xdr:col>
          <xdr:colOff>57150</xdr:colOff>
          <xdr:row>57</xdr:row>
          <xdr:rowOff>38100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19</xdr:row>
          <xdr:rowOff>142875</xdr:rowOff>
        </xdr:from>
        <xdr:to>
          <xdr:col>4</xdr:col>
          <xdr:colOff>85725</xdr:colOff>
          <xdr:row>21</xdr:row>
          <xdr:rowOff>28575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142875</xdr:rowOff>
        </xdr:from>
        <xdr:to>
          <xdr:col>8</xdr:col>
          <xdr:colOff>57150</xdr:colOff>
          <xdr:row>21</xdr:row>
          <xdr:rowOff>28575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</xdr:row>
          <xdr:rowOff>142875</xdr:rowOff>
        </xdr:from>
        <xdr:to>
          <xdr:col>12</xdr:col>
          <xdr:colOff>57150</xdr:colOff>
          <xdr:row>21</xdr:row>
          <xdr:rowOff>28575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19</xdr:row>
          <xdr:rowOff>152400</xdr:rowOff>
        </xdr:from>
        <xdr:to>
          <xdr:col>16</xdr:col>
          <xdr:colOff>57150</xdr:colOff>
          <xdr:row>21</xdr:row>
          <xdr:rowOff>28575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19</xdr:row>
          <xdr:rowOff>152400</xdr:rowOff>
        </xdr:from>
        <xdr:to>
          <xdr:col>20</xdr:col>
          <xdr:colOff>57150</xdr:colOff>
          <xdr:row>21</xdr:row>
          <xdr:rowOff>28575</xdr:rowOff>
        </xdr:to>
        <xdr:sp macro="" textlink="">
          <xdr:nvSpPr>
            <xdr:cNvPr id="6236" name="Check Box 92" hidden="1">
              <a:extLst>
                <a:ext uri="{63B3BB69-23CF-44E3-9099-C40C66FF867C}">
                  <a14:compatExt spid="_x0000_s6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66675</xdr:colOff>
          <xdr:row>19</xdr:row>
          <xdr:rowOff>152400</xdr:rowOff>
        </xdr:from>
        <xdr:to>
          <xdr:col>24</xdr:col>
          <xdr:colOff>9525</xdr:colOff>
          <xdr:row>21</xdr:row>
          <xdr:rowOff>28575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36</xdr:row>
          <xdr:rowOff>9525</xdr:rowOff>
        </xdr:from>
        <xdr:to>
          <xdr:col>4</xdr:col>
          <xdr:colOff>38100</xdr:colOff>
          <xdr:row>37</xdr:row>
          <xdr:rowOff>180975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38</xdr:row>
          <xdr:rowOff>9525</xdr:rowOff>
        </xdr:from>
        <xdr:to>
          <xdr:col>4</xdr:col>
          <xdr:colOff>38100</xdr:colOff>
          <xdr:row>39</xdr:row>
          <xdr:rowOff>180975</xdr:rowOff>
        </xdr:to>
        <xdr:sp macro="" textlink="">
          <xdr:nvSpPr>
            <xdr:cNvPr id="6239" name="Check Box 95" hidden="1">
              <a:extLst>
                <a:ext uri="{63B3BB69-23CF-44E3-9099-C40C66FF867C}">
                  <a14:compatExt spid="_x0000_s6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20</xdr:row>
          <xdr:rowOff>209550</xdr:rowOff>
        </xdr:from>
        <xdr:to>
          <xdr:col>4</xdr:col>
          <xdr:colOff>0</xdr:colOff>
          <xdr:row>22</xdr:row>
          <xdr:rowOff>28575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35</xdr:row>
          <xdr:rowOff>9525</xdr:rowOff>
        </xdr:from>
        <xdr:to>
          <xdr:col>20</xdr:col>
          <xdr:colOff>38100</xdr:colOff>
          <xdr:row>36</xdr:row>
          <xdr:rowOff>9525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34</xdr:row>
          <xdr:rowOff>9525</xdr:rowOff>
        </xdr:from>
        <xdr:to>
          <xdr:col>20</xdr:col>
          <xdr:colOff>38100</xdr:colOff>
          <xdr:row>35</xdr:row>
          <xdr:rowOff>9525</xdr:rowOff>
        </xdr:to>
        <xdr:sp macro="" textlink="">
          <xdr:nvSpPr>
            <xdr:cNvPr id="6337" name="Check Box 193" hidden="1">
              <a:extLst>
                <a:ext uri="{63B3BB69-23CF-44E3-9099-C40C66FF867C}">
                  <a14:compatExt spid="_x0000_s6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142875</xdr:colOff>
      <xdr:row>40</xdr:row>
      <xdr:rowOff>19050</xdr:rowOff>
    </xdr:from>
    <xdr:to>
      <xdr:col>27</xdr:col>
      <xdr:colOff>2114550</xdr:colOff>
      <xdr:row>48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8886825" y="7381875"/>
          <a:ext cx="1971675" cy="13620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solidFill>
                <a:srgbClr val="FF0000"/>
              </a:solidFill>
            </a:rPr>
            <a:t>コース名の入力について</a:t>
          </a:r>
        </a:p>
        <a:p>
          <a:endParaRPr kumimoji="1" lang="ja-JP" altLang="en-US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コース番号を入力すると（半角）、コース名、受講開始日が表示されます。</a:t>
          </a:r>
        </a:p>
        <a:p>
          <a:r>
            <a:rPr kumimoji="1" lang="ja-JP" altLang="en-US" sz="1100">
              <a:solidFill>
                <a:srgbClr val="FF0000"/>
              </a:solidFill>
            </a:rPr>
            <a:t>お申し込み前に自動表示された内容も含めてご確認ください</a:t>
          </a:r>
          <a:r>
            <a:rPr kumimoji="1" lang="ja-JP" altLang="en-US" sz="1100"/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49"/>
  <sheetViews>
    <sheetView showGridLines="0" tabSelected="1" topLeftCell="A13" zoomScaleNormal="100" zoomScaleSheetLayoutView="85" workbookViewId="0">
      <selection activeCell="D29" sqref="D29:AA29"/>
    </sheetView>
  </sheetViews>
  <sheetFormatPr defaultRowHeight="13.5"/>
  <cols>
    <col min="1" max="1" width="4.5" style="1" customWidth="1"/>
    <col min="2" max="2" width="5.375" style="1" customWidth="1"/>
    <col min="3" max="3" width="5.25" style="1" customWidth="1"/>
    <col min="4" max="4" width="3.625" style="1" customWidth="1"/>
    <col min="5" max="5" width="2.625" style="1" customWidth="1"/>
    <col min="6" max="6" width="4.25" style="1" customWidth="1"/>
    <col min="7" max="7" width="2.625" style="1" customWidth="1"/>
    <col min="8" max="8" width="3.25" style="1" customWidth="1"/>
    <col min="9" max="9" width="3.375" style="1" customWidth="1"/>
    <col min="10" max="11" width="3.625" style="1" customWidth="1"/>
    <col min="12" max="12" width="3.375" style="1" customWidth="1"/>
    <col min="13" max="14" width="3.625" style="1" customWidth="1"/>
    <col min="15" max="15" width="3.75" style="1" customWidth="1"/>
    <col min="16" max="16" width="3.625" style="1" customWidth="1"/>
    <col min="17" max="17" width="3.75" style="1" customWidth="1"/>
    <col min="18" max="18" width="3.625" style="1" customWidth="1"/>
    <col min="19" max="19" width="5.625" style="1" customWidth="1"/>
    <col min="20" max="21" width="3.625" style="1" customWidth="1"/>
    <col min="22" max="22" width="4.875" style="1" customWidth="1"/>
    <col min="23" max="23" width="3.625" style="1" customWidth="1"/>
    <col min="24" max="24" width="4.75" style="1" customWidth="1"/>
    <col min="25" max="25" width="4.375" style="1" customWidth="1"/>
    <col min="26" max="26" width="3.625" style="1" customWidth="1"/>
    <col min="27" max="27" width="13.125" style="1" customWidth="1"/>
    <col min="28" max="28" width="29.375" style="14" customWidth="1"/>
    <col min="29" max="29" width="4.875" style="324" customWidth="1"/>
    <col min="30" max="30" width="11.25" style="321" customWidth="1"/>
    <col min="31" max="32" width="8.125" style="321" customWidth="1"/>
    <col min="33" max="33" width="11.25" style="321" customWidth="1"/>
    <col min="34" max="34" width="36.5" style="321" customWidth="1"/>
    <col min="35" max="35" width="33.125" style="321" customWidth="1"/>
    <col min="36" max="36" width="11.875" style="317" customWidth="1"/>
    <col min="37" max="38" width="6.75" style="321" customWidth="1"/>
    <col min="39" max="39" width="9" style="326" customWidth="1"/>
    <col min="40" max="16384" width="9" style="1"/>
  </cols>
  <sheetData>
    <row r="1" spans="1:38">
      <c r="A1" s="2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 t="s">
        <v>52</v>
      </c>
      <c r="Y1" s="149"/>
      <c r="Z1" s="149"/>
      <c r="AA1" s="149"/>
      <c r="AD1" s="325" t="s">
        <v>84</v>
      </c>
      <c r="AE1" s="326" t="s">
        <v>86</v>
      </c>
      <c r="AF1" s="326" t="s">
        <v>87</v>
      </c>
      <c r="AG1" s="326" t="s">
        <v>53</v>
      </c>
      <c r="AH1" s="326" t="s">
        <v>54</v>
      </c>
      <c r="AI1" s="326" t="s">
        <v>80</v>
      </c>
      <c r="AJ1" s="325" t="s">
        <v>81</v>
      </c>
      <c r="AK1" s="326" t="s">
        <v>83</v>
      </c>
      <c r="AL1" s="326" t="s">
        <v>82</v>
      </c>
    </row>
    <row r="2" spans="1:38" ht="10.5" customHeight="1">
      <c r="AC2" s="324">
        <v>1</v>
      </c>
      <c r="AD2" s="317" t="str">
        <f>IF(A43="","",VLOOKUP(A43,AG$2:AL$65536,2,FALSE))</f>
        <v/>
      </c>
      <c r="AE2" s="325" t="str">
        <f>IF(A43="","",VLOOKUP(A43,AG$2:AL$65536,5,FALSE))</f>
        <v/>
      </c>
      <c r="AF2" s="325" t="str">
        <f>IF(A43="","",VLOOKUP(A43,AG$2:AL$65536,6,FALSE))</f>
        <v/>
      </c>
      <c r="AG2" s="317" t="s">
        <v>126</v>
      </c>
      <c r="AH2" s="317" t="s">
        <v>58</v>
      </c>
      <c r="AI2" s="317" t="s">
        <v>217</v>
      </c>
      <c r="AJ2" s="317">
        <v>20240527</v>
      </c>
      <c r="AK2" s="317" t="str">
        <f>MID(AJ2,5,2)</f>
        <v>05</v>
      </c>
      <c r="AL2" s="317" t="str">
        <f>RIGHT(AJ2,2)</f>
        <v>27</v>
      </c>
    </row>
    <row r="3" spans="1:38" ht="24">
      <c r="A3" s="234" t="s">
        <v>38</v>
      </c>
      <c r="B3" s="234"/>
      <c r="C3" s="234"/>
      <c r="D3" s="234"/>
      <c r="E3" s="234"/>
      <c r="F3" s="234"/>
      <c r="G3" s="234"/>
      <c r="H3" s="234"/>
      <c r="I3" s="234"/>
      <c r="J3" s="234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6"/>
      <c r="AC3" s="324">
        <v>2</v>
      </c>
      <c r="AD3" s="317" t="str">
        <f>IF(A48="","",VLOOKUP(A48,AG$2:AL$65536,2,FALSE))</f>
        <v/>
      </c>
      <c r="AE3" s="325" t="str">
        <f>IF(A48="","",VLOOKUP(A48,AG$2:AL$65536,5,FALSE))</f>
        <v/>
      </c>
      <c r="AF3" s="325" t="str">
        <f>IF(A48="","",VLOOKUP(A48,AG$2:AL$65536,6,FALSE))</f>
        <v/>
      </c>
      <c r="AG3" s="317" t="s">
        <v>127</v>
      </c>
      <c r="AH3" s="317" t="s">
        <v>58</v>
      </c>
      <c r="AI3" s="317" t="s">
        <v>218</v>
      </c>
      <c r="AJ3" s="317">
        <v>20240820</v>
      </c>
      <c r="AK3" s="317" t="str">
        <f t="shared" ref="AK3:AK66" si="0">MID(AJ3,5,2)</f>
        <v>08</v>
      </c>
      <c r="AL3" s="317" t="str">
        <f t="shared" ref="AL3:AL66" si="1">RIGHT(AJ3,2)</f>
        <v>20</v>
      </c>
    </row>
    <row r="4" spans="1:38" ht="9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6"/>
      <c r="AC4" s="324">
        <v>3</v>
      </c>
      <c r="AD4" s="317" t="str">
        <f>IF(A53="","",VLOOKUP(A53,AG$2:AL$65536,2,FALSE))</f>
        <v/>
      </c>
      <c r="AE4" s="325" t="str">
        <f>IF(A53="","",VLOOKUP(A53,AG$2:AL$65536,5,FALSE))</f>
        <v/>
      </c>
      <c r="AF4" s="325" t="str">
        <f>IF(A53="","",VLOOKUP(A53,AG$2:AL$65536,6,FALSE))</f>
        <v/>
      </c>
      <c r="AG4" s="317" t="s">
        <v>128</v>
      </c>
      <c r="AH4" s="317" t="s">
        <v>58</v>
      </c>
      <c r="AI4" s="317" t="s">
        <v>219</v>
      </c>
      <c r="AJ4" s="317">
        <v>20241105</v>
      </c>
      <c r="AK4" s="317" t="str">
        <f t="shared" si="0"/>
        <v>11</v>
      </c>
      <c r="AL4" s="317" t="str">
        <f t="shared" si="1"/>
        <v>05</v>
      </c>
    </row>
    <row r="5" spans="1:38" ht="43.5" customHeight="1">
      <c r="A5" s="255" t="s">
        <v>125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16"/>
      <c r="AC5" s="315" t="s">
        <v>124</v>
      </c>
      <c r="AD5" s="315"/>
      <c r="AE5" s="315"/>
      <c r="AF5" s="315"/>
      <c r="AG5" s="317" t="s">
        <v>129</v>
      </c>
      <c r="AH5" s="317" t="s">
        <v>58</v>
      </c>
      <c r="AI5" s="317" t="s">
        <v>220</v>
      </c>
      <c r="AJ5" s="317">
        <v>20250121</v>
      </c>
      <c r="AK5" s="317" t="str">
        <f t="shared" si="0"/>
        <v>01</v>
      </c>
      <c r="AL5" s="317" t="str">
        <f t="shared" si="1"/>
        <v>21</v>
      </c>
    </row>
    <row r="6" spans="1:38" ht="9" customHeight="1">
      <c r="A6" s="8"/>
      <c r="AB6" s="15"/>
      <c r="AC6" s="327" t="s">
        <v>309</v>
      </c>
      <c r="AD6" s="316"/>
      <c r="AE6" s="316"/>
      <c r="AF6" s="316"/>
      <c r="AG6" s="317" t="s">
        <v>130</v>
      </c>
      <c r="AH6" s="317" t="s">
        <v>55</v>
      </c>
      <c r="AI6" s="317" t="s">
        <v>221</v>
      </c>
      <c r="AJ6" s="317">
        <v>20240822</v>
      </c>
      <c r="AK6" s="317" t="str">
        <f t="shared" si="0"/>
        <v>08</v>
      </c>
      <c r="AL6" s="317" t="str">
        <f t="shared" si="1"/>
        <v>22</v>
      </c>
    </row>
    <row r="7" spans="1:38" ht="12.75" customHeight="1">
      <c r="A7" s="8" t="s">
        <v>17</v>
      </c>
      <c r="D7" s="1" t="s">
        <v>21</v>
      </c>
      <c r="AB7" s="16"/>
      <c r="AC7" s="316"/>
      <c r="AD7" s="316"/>
      <c r="AE7" s="316"/>
      <c r="AF7" s="316"/>
      <c r="AG7" s="317" t="s">
        <v>131</v>
      </c>
      <c r="AH7" s="317" t="s">
        <v>55</v>
      </c>
      <c r="AI7" s="317" t="s">
        <v>222</v>
      </c>
      <c r="AJ7" s="317">
        <v>20241107</v>
      </c>
      <c r="AK7" s="317" t="str">
        <f t="shared" si="0"/>
        <v>11</v>
      </c>
      <c r="AL7" s="317" t="str">
        <f t="shared" si="1"/>
        <v>07</v>
      </c>
    </row>
    <row r="8" spans="1:38" ht="12.75" customHeight="1">
      <c r="A8" s="1" t="s">
        <v>18</v>
      </c>
      <c r="AB8" s="15"/>
      <c r="AC8" s="316"/>
      <c r="AD8" s="316"/>
      <c r="AE8" s="316"/>
      <c r="AF8" s="316"/>
      <c r="AG8" s="317" t="s">
        <v>132</v>
      </c>
      <c r="AH8" s="317" t="s">
        <v>55</v>
      </c>
      <c r="AI8" s="317" t="s">
        <v>223</v>
      </c>
      <c r="AJ8" s="317">
        <v>20250123</v>
      </c>
      <c r="AK8" s="317" t="str">
        <f t="shared" si="0"/>
        <v>01</v>
      </c>
      <c r="AL8" s="317" t="str">
        <f t="shared" si="1"/>
        <v>23</v>
      </c>
    </row>
    <row r="9" spans="1:38" ht="8.25" customHeight="1">
      <c r="AB9" s="16"/>
      <c r="AC9" s="316"/>
      <c r="AD9" s="316"/>
      <c r="AE9" s="316"/>
      <c r="AF9" s="316"/>
      <c r="AG9" s="317" t="s">
        <v>133</v>
      </c>
      <c r="AH9" s="317" t="s">
        <v>56</v>
      </c>
      <c r="AI9" s="317" t="s">
        <v>227</v>
      </c>
      <c r="AJ9" s="317">
        <v>20240919</v>
      </c>
      <c r="AK9" s="317" t="str">
        <f t="shared" si="0"/>
        <v>09</v>
      </c>
      <c r="AL9" s="317" t="str">
        <f t="shared" si="1"/>
        <v>19</v>
      </c>
    </row>
    <row r="10" spans="1:38" ht="12.75" customHeight="1">
      <c r="A10" s="1" t="s">
        <v>20</v>
      </c>
      <c r="AB10" s="15"/>
      <c r="AG10" s="317" t="s">
        <v>134</v>
      </c>
      <c r="AH10" s="317" t="s">
        <v>57</v>
      </c>
      <c r="AI10" s="317" t="s">
        <v>228</v>
      </c>
      <c r="AJ10" s="317">
        <v>20240509</v>
      </c>
      <c r="AK10" s="317" t="str">
        <f t="shared" si="0"/>
        <v>05</v>
      </c>
      <c r="AL10" s="317" t="str">
        <f t="shared" si="1"/>
        <v>09</v>
      </c>
    </row>
    <row r="11" spans="1:38" ht="11.1" customHeight="1">
      <c r="G11" s="237" t="s">
        <v>23</v>
      </c>
      <c r="H11" s="237"/>
      <c r="I11" s="237"/>
      <c r="J11" s="237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9"/>
      <c r="AB11" s="16"/>
      <c r="AG11" s="317" t="s">
        <v>135</v>
      </c>
      <c r="AH11" s="317" t="s">
        <v>57</v>
      </c>
      <c r="AI11" s="317" t="s">
        <v>229</v>
      </c>
      <c r="AJ11" s="317">
        <v>20240829</v>
      </c>
      <c r="AK11" s="317" t="str">
        <f t="shared" si="0"/>
        <v>08</v>
      </c>
      <c r="AL11" s="317" t="str">
        <f t="shared" si="1"/>
        <v>29</v>
      </c>
    </row>
    <row r="12" spans="1:38" ht="7.5" customHeight="1" thickBot="1">
      <c r="G12" s="237" t="s">
        <v>22</v>
      </c>
      <c r="H12" s="237"/>
      <c r="I12" s="237"/>
      <c r="J12" s="237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9"/>
      <c r="AB12" s="15"/>
      <c r="AD12" s="317" t="str">
        <f>IF(B41="","",LOOKUP(A51,AG:AG,AH:AH))</f>
        <v/>
      </c>
      <c r="AE12" s="317"/>
      <c r="AF12" s="317"/>
      <c r="AG12" s="317" t="s">
        <v>136</v>
      </c>
      <c r="AH12" s="317" t="s">
        <v>57</v>
      </c>
      <c r="AI12" s="317" t="s">
        <v>230</v>
      </c>
      <c r="AJ12" s="317">
        <v>20250109</v>
      </c>
      <c r="AK12" s="317" t="str">
        <f t="shared" si="0"/>
        <v>01</v>
      </c>
      <c r="AL12" s="317" t="str">
        <f t="shared" si="1"/>
        <v>09</v>
      </c>
    </row>
    <row r="13" spans="1:38" ht="13.5" customHeight="1">
      <c r="A13" s="256" t="s">
        <v>106</v>
      </c>
      <c r="B13" s="240" t="s">
        <v>0</v>
      </c>
      <c r="C13" s="241"/>
      <c r="D13" s="250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251"/>
      <c r="T13" s="251"/>
      <c r="U13" s="251"/>
      <c r="V13" s="251"/>
      <c r="W13" s="251"/>
      <c r="X13" s="251"/>
      <c r="Y13" s="251"/>
      <c r="Z13" s="251"/>
      <c r="AA13" s="252"/>
      <c r="AD13" s="317" t="str">
        <f>IF(B42="","",LOOKUP(A52,AG:AG,AH:AH))</f>
        <v/>
      </c>
      <c r="AE13" s="317"/>
      <c r="AF13" s="317"/>
      <c r="AG13" s="317" t="s">
        <v>137</v>
      </c>
      <c r="AH13" s="317" t="s">
        <v>287</v>
      </c>
      <c r="AI13" s="317" t="s">
        <v>231</v>
      </c>
      <c r="AJ13" s="317">
        <v>20240529</v>
      </c>
      <c r="AK13" s="317" t="str">
        <f t="shared" si="0"/>
        <v>05</v>
      </c>
      <c r="AL13" s="317" t="str">
        <f t="shared" si="1"/>
        <v>29</v>
      </c>
    </row>
    <row r="14" spans="1:38" ht="26.45" customHeight="1">
      <c r="A14" s="257"/>
      <c r="B14" s="242" t="s">
        <v>24</v>
      </c>
      <c r="C14" s="243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1"/>
      <c r="AD14" s="328" t="s">
        <v>96</v>
      </c>
      <c r="AE14" s="329">
        <f>COUNTA(AG$2:AG$65536)</f>
        <v>87</v>
      </c>
      <c r="AF14" s="317"/>
      <c r="AG14" s="317" t="s">
        <v>138</v>
      </c>
      <c r="AH14" s="317" t="s">
        <v>287</v>
      </c>
      <c r="AI14" s="317" t="s">
        <v>232</v>
      </c>
      <c r="AJ14" s="317">
        <v>20240826</v>
      </c>
      <c r="AK14" s="317" t="str">
        <f t="shared" si="0"/>
        <v>08</v>
      </c>
      <c r="AL14" s="317" t="str">
        <f t="shared" si="1"/>
        <v>26</v>
      </c>
    </row>
    <row r="15" spans="1:38" ht="12" customHeight="1">
      <c r="A15" s="257"/>
      <c r="B15" s="244" t="s">
        <v>29</v>
      </c>
      <c r="C15" s="245"/>
      <c r="D15" s="18" t="s">
        <v>1</v>
      </c>
      <c r="E15" s="106"/>
      <c r="F15" s="106"/>
      <c r="G15" s="19" t="s">
        <v>90</v>
      </c>
      <c r="H15" s="106"/>
      <c r="I15" s="106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4"/>
      <c r="AD15" s="318" t="s">
        <v>98</v>
      </c>
      <c r="AE15" s="318"/>
      <c r="AF15" s="317"/>
      <c r="AG15" s="317" t="s">
        <v>139</v>
      </c>
      <c r="AH15" s="317" t="s">
        <v>287</v>
      </c>
      <c r="AI15" s="317" t="s">
        <v>233</v>
      </c>
      <c r="AJ15" s="317">
        <v>20250127</v>
      </c>
      <c r="AK15" s="317" t="str">
        <f t="shared" si="0"/>
        <v>01</v>
      </c>
      <c r="AL15" s="317" t="str">
        <f t="shared" si="1"/>
        <v>27</v>
      </c>
    </row>
    <row r="16" spans="1:38" ht="15" customHeight="1">
      <c r="A16" s="257"/>
      <c r="B16" s="246"/>
      <c r="C16" s="247"/>
      <c r="D16" s="95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7"/>
      <c r="AD16" s="318"/>
      <c r="AE16" s="318"/>
      <c r="AF16" s="317"/>
      <c r="AG16" s="317" t="s">
        <v>140</v>
      </c>
      <c r="AH16" s="317" t="s">
        <v>59</v>
      </c>
      <c r="AI16" s="317" t="s">
        <v>234</v>
      </c>
      <c r="AJ16" s="317">
        <v>20240528</v>
      </c>
      <c r="AK16" s="317" t="str">
        <f t="shared" si="0"/>
        <v>05</v>
      </c>
      <c r="AL16" s="317" t="str">
        <f t="shared" si="1"/>
        <v>28</v>
      </c>
    </row>
    <row r="17" spans="1:50" ht="9.75" customHeight="1">
      <c r="A17" s="257"/>
      <c r="B17" s="246"/>
      <c r="C17" s="247"/>
      <c r="D17" s="9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7"/>
      <c r="AD17" s="318"/>
      <c r="AE17" s="318"/>
      <c r="AF17" s="317"/>
      <c r="AG17" s="317" t="s">
        <v>141</v>
      </c>
      <c r="AH17" s="317" t="s">
        <v>59</v>
      </c>
      <c r="AI17" s="317" t="s">
        <v>235</v>
      </c>
      <c r="AJ17" s="317">
        <v>20240702</v>
      </c>
      <c r="AK17" s="317" t="str">
        <f t="shared" si="0"/>
        <v>07</v>
      </c>
      <c r="AL17" s="317" t="str">
        <f t="shared" si="1"/>
        <v>02</v>
      </c>
    </row>
    <row r="18" spans="1:50" ht="12" customHeight="1">
      <c r="A18" s="257"/>
      <c r="B18" s="248"/>
      <c r="C18" s="249"/>
      <c r="D18" s="20" t="s">
        <v>91</v>
      </c>
      <c r="E18" s="98"/>
      <c r="F18" s="98"/>
      <c r="G18" s="21" t="s">
        <v>36</v>
      </c>
      <c r="H18" s="98"/>
      <c r="I18" s="98"/>
      <c r="J18" s="21" t="s">
        <v>36</v>
      </c>
      <c r="K18" s="98"/>
      <c r="L18" s="98"/>
      <c r="M18" s="22"/>
      <c r="N18" s="22"/>
      <c r="O18" s="21" t="s">
        <v>92</v>
      </c>
      <c r="P18" s="98"/>
      <c r="Q18" s="98"/>
      <c r="R18" s="21" t="s">
        <v>36</v>
      </c>
      <c r="S18" s="23"/>
      <c r="T18" s="21" t="s">
        <v>36</v>
      </c>
      <c r="U18" s="98"/>
      <c r="V18" s="98"/>
      <c r="W18" s="22"/>
      <c r="X18" s="99"/>
      <c r="Y18" s="99"/>
      <c r="Z18" s="99"/>
      <c r="AA18" s="107"/>
      <c r="AD18" s="318"/>
      <c r="AE18" s="318"/>
      <c r="AF18" s="317"/>
      <c r="AG18" s="317" t="s">
        <v>142</v>
      </c>
      <c r="AH18" s="317" t="s">
        <v>59</v>
      </c>
      <c r="AI18" s="317" t="s">
        <v>236</v>
      </c>
      <c r="AJ18" s="317">
        <v>20241001</v>
      </c>
      <c r="AK18" s="317" t="str">
        <f t="shared" si="0"/>
        <v>10</v>
      </c>
      <c r="AL18" s="317" t="str">
        <f t="shared" si="1"/>
        <v>01</v>
      </c>
    </row>
    <row r="19" spans="1:50" ht="13.5" customHeight="1">
      <c r="A19" s="257"/>
      <c r="B19" s="100" t="s">
        <v>35</v>
      </c>
      <c r="C19" s="101"/>
      <c r="D19" s="246" t="s">
        <v>93</v>
      </c>
      <c r="E19" s="24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246" t="s">
        <v>94</v>
      </c>
      <c r="Q19" s="246"/>
      <c r="R19" s="96"/>
      <c r="S19" s="96"/>
      <c r="T19" s="96"/>
      <c r="U19" s="96"/>
      <c r="V19" s="96"/>
      <c r="W19" s="96"/>
      <c r="X19" s="96"/>
      <c r="Y19" s="96"/>
      <c r="Z19" s="24"/>
      <c r="AA19" s="25"/>
      <c r="AD19" s="317"/>
      <c r="AE19" s="317"/>
      <c r="AF19" s="317"/>
      <c r="AG19" s="317" t="s">
        <v>143</v>
      </c>
      <c r="AH19" s="317" t="s">
        <v>60</v>
      </c>
      <c r="AI19" s="317" t="s">
        <v>237</v>
      </c>
      <c r="AJ19" s="317">
        <v>20240605</v>
      </c>
      <c r="AK19" s="317" t="str">
        <f t="shared" si="0"/>
        <v>06</v>
      </c>
      <c r="AL19" s="317" t="str">
        <f t="shared" si="1"/>
        <v>05</v>
      </c>
    </row>
    <row r="20" spans="1:50" ht="12" customHeight="1">
      <c r="A20" s="257"/>
      <c r="B20" s="102"/>
      <c r="C20" s="103"/>
      <c r="D20" s="248"/>
      <c r="E20" s="248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248"/>
      <c r="Q20" s="248"/>
      <c r="R20" s="112"/>
      <c r="S20" s="112"/>
      <c r="T20" s="112"/>
      <c r="U20" s="112"/>
      <c r="V20" s="112"/>
      <c r="W20" s="112"/>
      <c r="X20" s="112"/>
      <c r="Y20" s="112"/>
      <c r="Z20" s="26"/>
      <c r="AA20" s="27"/>
      <c r="AF20" s="317"/>
      <c r="AG20" s="317" t="s">
        <v>144</v>
      </c>
      <c r="AH20" s="317" t="s">
        <v>60</v>
      </c>
      <c r="AI20" s="317" t="s">
        <v>238</v>
      </c>
      <c r="AJ20" s="317">
        <v>20241205</v>
      </c>
      <c r="AK20" s="317" t="str">
        <f t="shared" si="0"/>
        <v>12</v>
      </c>
      <c r="AL20" s="317" t="str">
        <f t="shared" si="1"/>
        <v>05</v>
      </c>
    </row>
    <row r="21" spans="1:50" s="4" customFormat="1" ht="17.25" customHeight="1">
      <c r="A21" s="257"/>
      <c r="B21" s="104" t="s">
        <v>111</v>
      </c>
      <c r="C21" s="105"/>
      <c r="D21" s="28"/>
      <c r="E21" s="29" t="s">
        <v>46</v>
      </c>
      <c r="F21" s="29"/>
      <c r="G21" s="29"/>
      <c r="H21" s="29"/>
      <c r="I21" s="29" t="s">
        <v>47</v>
      </c>
      <c r="J21" s="29"/>
      <c r="K21" s="29"/>
      <c r="L21" s="29"/>
      <c r="M21" s="29" t="s">
        <v>48</v>
      </c>
      <c r="N21" s="29"/>
      <c r="O21" s="29"/>
      <c r="P21" s="29"/>
      <c r="Q21" s="29" t="s">
        <v>49</v>
      </c>
      <c r="R21" s="29"/>
      <c r="S21" s="29"/>
      <c r="T21" s="29"/>
      <c r="U21" s="29" t="s">
        <v>50</v>
      </c>
      <c r="V21" s="29"/>
      <c r="W21" s="29"/>
      <c r="X21" s="29"/>
      <c r="Y21" s="29" t="s">
        <v>51</v>
      </c>
      <c r="Z21" s="29"/>
      <c r="AA21" s="30"/>
      <c r="AB21" s="322"/>
      <c r="AC21" s="324"/>
      <c r="AD21" s="319" t="s">
        <v>100</v>
      </c>
      <c r="AE21" s="319"/>
      <c r="AF21" s="317"/>
      <c r="AG21" s="317" t="s">
        <v>145</v>
      </c>
      <c r="AH21" s="317" t="s">
        <v>61</v>
      </c>
      <c r="AI21" s="317" t="s">
        <v>239</v>
      </c>
      <c r="AJ21" s="317">
        <v>20240530</v>
      </c>
      <c r="AK21" s="317" t="str">
        <f t="shared" si="0"/>
        <v>05</v>
      </c>
      <c r="AL21" s="317" t="str">
        <f t="shared" si="1"/>
        <v>30</v>
      </c>
      <c r="AM21" s="326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</row>
    <row r="22" spans="1:50" ht="13.5" customHeight="1">
      <c r="A22" s="257"/>
      <c r="B22" s="108" t="s">
        <v>97</v>
      </c>
      <c r="C22" s="109"/>
      <c r="D22" s="31"/>
      <c r="E22" s="32" t="s">
        <v>6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  <c r="R22" s="35"/>
      <c r="S22" s="36" t="s">
        <v>2</v>
      </c>
      <c r="T22" s="37"/>
      <c r="U22" s="37"/>
      <c r="V22" s="37"/>
      <c r="W22" s="37"/>
      <c r="X22" s="37"/>
      <c r="Y22" s="37"/>
      <c r="Z22" s="37"/>
      <c r="AA22" s="38"/>
      <c r="AB22" s="323"/>
      <c r="AD22" s="319"/>
      <c r="AE22" s="319"/>
      <c r="AF22" s="317"/>
      <c r="AG22" s="317" t="s">
        <v>146</v>
      </c>
      <c r="AH22" s="317" t="s">
        <v>61</v>
      </c>
      <c r="AI22" s="317" t="s">
        <v>240</v>
      </c>
      <c r="AJ22" s="317">
        <v>20240704</v>
      </c>
      <c r="AK22" s="317" t="str">
        <f>MID(AJ22,5,2)</f>
        <v>07</v>
      </c>
      <c r="AL22" s="317" t="str">
        <f>RIGHT(AJ22,2)</f>
        <v>04</v>
      </c>
    </row>
    <row r="23" spans="1:50" ht="13.5" customHeight="1">
      <c r="A23" s="257"/>
      <c r="B23" s="110"/>
      <c r="C23" s="111"/>
      <c r="D23" s="39"/>
      <c r="E23" s="40" t="s">
        <v>7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  <c r="R23" s="43"/>
      <c r="S23" s="44" t="s">
        <v>3</v>
      </c>
      <c r="T23" s="45"/>
      <c r="U23" s="45"/>
      <c r="V23" s="45"/>
      <c r="W23" s="45"/>
      <c r="X23" s="45"/>
      <c r="Y23" s="45"/>
      <c r="Z23" s="45"/>
      <c r="AA23" s="46"/>
      <c r="AB23" s="323"/>
      <c r="AD23" s="319"/>
      <c r="AE23" s="319"/>
      <c r="AF23" s="317"/>
      <c r="AG23" s="317" t="s">
        <v>147</v>
      </c>
      <c r="AH23" s="317" t="s">
        <v>61</v>
      </c>
      <c r="AI23" s="317" t="s">
        <v>241</v>
      </c>
      <c r="AJ23" s="317">
        <v>20241003</v>
      </c>
      <c r="AK23" s="317" t="str">
        <f t="shared" si="0"/>
        <v>10</v>
      </c>
      <c r="AL23" s="317" t="str">
        <f t="shared" si="1"/>
        <v>03</v>
      </c>
    </row>
    <row r="24" spans="1:50" ht="13.5" customHeight="1">
      <c r="A24" s="257"/>
      <c r="B24" s="260" t="s">
        <v>99</v>
      </c>
      <c r="C24" s="261"/>
      <c r="D24" s="47"/>
      <c r="E24" s="48" t="s">
        <v>8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42"/>
      <c r="R24" s="43"/>
      <c r="S24" s="44" t="s">
        <v>4</v>
      </c>
      <c r="T24" s="49"/>
      <c r="U24" s="49"/>
      <c r="V24" s="169"/>
      <c r="W24" s="169"/>
      <c r="X24" s="169"/>
      <c r="Y24" s="169"/>
      <c r="Z24" s="169"/>
      <c r="AA24" s="50"/>
      <c r="AB24" s="323"/>
      <c r="AD24" s="319"/>
      <c r="AE24" s="319"/>
      <c r="AF24" s="317"/>
      <c r="AG24" s="317" t="s">
        <v>148</v>
      </c>
      <c r="AH24" s="317" t="s">
        <v>62</v>
      </c>
      <c r="AI24" s="317" t="s">
        <v>242</v>
      </c>
      <c r="AJ24" s="317">
        <v>20240610</v>
      </c>
      <c r="AK24" s="317" t="str">
        <f t="shared" si="0"/>
        <v>06</v>
      </c>
      <c r="AL24" s="317" t="str">
        <f t="shared" si="1"/>
        <v>10</v>
      </c>
    </row>
    <row r="25" spans="1:50" ht="13.5" customHeight="1">
      <c r="A25" s="257"/>
      <c r="B25" s="260"/>
      <c r="C25" s="261"/>
      <c r="D25" s="51"/>
      <c r="E25" s="52" t="s">
        <v>9</v>
      </c>
      <c r="F25" s="53"/>
      <c r="G25" s="41"/>
      <c r="H25" s="41"/>
      <c r="I25" s="54"/>
      <c r="J25" s="54"/>
      <c r="K25" s="54"/>
      <c r="L25" s="54"/>
      <c r="M25" s="54"/>
      <c r="N25" s="54"/>
      <c r="O25" s="54"/>
      <c r="P25" s="49"/>
      <c r="Q25" s="55"/>
      <c r="R25" s="43"/>
      <c r="S25" s="45" t="s">
        <v>5</v>
      </c>
      <c r="T25" s="56"/>
      <c r="U25" s="47"/>
      <c r="V25" s="56"/>
      <c r="W25" s="56"/>
      <c r="X25" s="56"/>
      <c r="Y25" s="56"/>
      <c r="Z25" s="56"/>
      <c r="AA25" s="57"/>
      <c r="AB25" s="323"/>
      <c r="AD25" s="319"/>
      <c r="AE25" s="319"/>
      <c r="AF25" s="317"/>
      <c r="AG25" s="317" t="s">
        <v>149</v>
      </c>
      <c r="AH25" s="317" t="s">
        <v>62</v>
      </c>
      <c r="AI25" s="317" t="s">
        <v>243</v>
      </c>
      <c r="AJ25" s="317">
        <v>20241210</v>
      </c>
      <c r="AK25" s="317" t="str">
        <f t="shared" si="0"/>
        <v>12</v>
      </c>
      <c r="AL25" s="317" t="str">
        <f t="shared" si="1"/>
        <v>10</v>
      </c>
    </row>
    <row r="26" spans="1:50" ht="13.5" customHeight="1">
      <c r="A26" s="257"/>
      <c r="B26" s="260"/>
      <c r="C26" s="261"/>
      <c r="D26" s="58"/>
      <c r="E26" s="45" t="s">
        <v>10</v>
      </c>
      <c r="F26" s="59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42"/>
      <c r="R26" s="43"/>
      <c r="S26" s="45" t="s">
        <v>105</v>
      </c>
      <c r="T26" s="59"/>
      <c r="U26" s="169"/>
      <c r="V26" s="169"/>
      <c r="W26" s="169"/>
      <c r="X26" s="169"/>
      <c r="Y26" s="169"/>
      <c r="Z26" s="169"/>
      <c r="AA26" s="60" t="s">
        <v>104</v>
      </c>
      <c r="AB26" s="323"/>
      <c r="AF26" s="317"/>
      <c r="AG26" s="317" t="s">
        <v>150</v>
      </c>
      <c r="AH26" s="317" t="s">
        <v>205</v>
      </c>
      <c r="AI26" s="317" t="s">
        <v>244</v>
      </c>
      <c r="AJ26" s="317">
        <v>20240911</v>
      </c>
      <c r="AK26" s="317" t="str">
        <f t="shared" si="0"/>
        <v>09</v>
      </c>
      <c r="AL26" s="317" t="str">
        <f t="shared" si="1"/>
        <v>11</v>
      </c>
    </row>
    <row r="27" spans="1:50" ht="13.5" customHeight="1">
      <c r="A27" s="257"/>
      <c r="B27" s="262"/>
      <c r="C27" s="263"/>
      <c r="D27" s="61"/>
      <c r="E27" s="45" t="s">
        <v>11</v>
      </c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2"/>
      <c r="R27" s="61"/>
      <c r="S27" s="17"/>
      <c r="T27" s="53"/>
      <c r="U27" s="53"/>
      <c r="V27" s="63"/>
      <c r="W27" s="63"/>
      <c r="X27" s="63"/>
      <c r="Y27" s="63"/>
      <c r="Z27" s="63"/>
      <c r="AA27" s="64"/>
      <c r="AB27" s="323"/>
      <c r="AF27" s="317"/>
      <c r="AG27" s="317" t="s">
        <v>151</v>
      </c>
      <c r="AH27" s="317" t="s">
        <v>206</v>
      </c>
      <c r="AI27" s="317" t="s">
        <v>245</v>
      </c>
      <c r="AJ27" s="317">
        <v>20240710</v>
      </c>
      <c r="AK27" s="317" t="str">
        <f t="shared" si="0"/>
        <v>07</v>
      </c>
      <c r="AL27" s="317" t="str">
        <f t="shared" si="1"/>
        <v>10</v>
      </c>
    </row>
    <row r="28" spans="1:50" ht="12" customHeight="1">
      <c r="A28" s="257"/>
      <c r="B28" s="259" t="s">
        <v>39</v>
      </c>
      <c r="C28" s="259"/>
      <c r="D28" s="264" t="s">
        <v>40</v>
      </c>
      <c r="E28" s="265"/>
      <c r="F28" s="265"/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65"/>
      <c r="X28" s="265"/>
      <c r="Y28" s="265"/>
      <c r="Z28" s="265"/>
      <c r="AA28" s="266"/>
      <c r="AF28" s="317"/>
      <c r="AG28" s="317" t="s">
        <v>152</v>
      </c>
      <c r="AH28" s="317" t="s">
        <v>63</v>
      </c>
      <c r="AI28" s="317" t="s">
        <v>226</v>
      </c>
      <c r="AJ28" s="317">
        <v>20241128</v>
      </c>
      <c r="AK28" s="317" t="str">
        <f t="shared" si="0"/>
        <v>11</v>
      </c>
      <c r="AL28" s="317" t="str">
        <f t="shared" si="1"/>
        <v>28</v>
      </c>
    </row>
    <row r="29" spans="1:50" ht="18.75" customHeight="1">
      <c r="A29" s="258"/>
      <c r="B29" s="259"/>
      <c r="C29" s="259"/>
      <c r="D29" s="267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9"/>
      <c r="AC29" s="330" t="s">
        <v>122</v>
      </c>
      <c r="AE29" s="317"/>
      <c r="AF29" s="317"/>
      <c r="AG29" s="317" t="s">
        <v>153</v>
      </c>
      <c r="AH29" s="317" t="s">
        <v>118</v>
      </c>
      <c r="AI29" s="317" t="s">
        <v>246</v>
      </c>
      <c r="AJ29" s="317">
        <v>20241114</v>
      </c>
      <c r="AK29" s="317" t="str">
        <f t="shared" si="0"/>
        <v>11</v>
      </c>
      <c r="AL29" s="317" t="str">
        <f t="shared" si="1"/>
        <v>14</v>
      </c>
    </row>
    <row r="30" spans="1:50" ht="13.5" customHeight="1">
      <c r="A30" s="292" t="s">
        <v>107</v>
      </c>
      <c r="B30" s="296" t="s">
        <v>0</v>
      </c>
      <c r="C30" s="297"/>
      <c r="D30" s="272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273"/>
      <c r="Y30" s="273"/>
      <c r="Z30" s="273"/>
      <c r="AA30" s="274"/>
      <c r="AC30" s="320" t="s">
        <v>123</v>
      </c>
      <c r="AD30" s="320"/>
      <c r="AE30" s="320"/>
      <c r="AF30" s="320"/>
      <c r="AG30" s="317" t="s">
        <v>154</v>
      </c>
      <c r="AH30" s="317" t="s">
        <v>119</v>
      </c>
      <c r="AI30" s="317" t="s">
        <v>247</v>
      </c>
      <c r="AJ30" s="317">
        <v>20240807</v>
      </c>
      <c r="AK30" s="317" t="str">
        <f t="shared" si="0"/>
        <v>08</v>
      </c>
      <c r="AL30" s="317" t="str">
        <f t="shared" si="1"/>
        <v>07</v>
      </c>
    </row>
    <row r="31" spans="1:50" ht="26.45" customHeight="1">
      <c r="A31" s="293"/>
      <c r="B31" s="298" t="s">
        <v>26</v>
      </c>
      <c r="C31" s="243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1"/>
      <c r="AC31" s="320"/>
      <c r="AD31" s="320"/>
      <c r="AE31" s="320"/>
      <c r="AF31" s="320"/>
      <c r="AG31" s="317" t="s">
        <v>155</v>
      </c>
      <c r="AH31" s="317" t="s">
        <v>64</v>
      </c>
      <c r="AI31" s="317" t="s">
        <v>239</v>
      </c>
      <c r="AJ31" s="317">
        <v>20240530</v>
      </c>
      <c r="AK31" s="317" t="str">
        <f t="shared" si="0"/>
        <v>05</v>
      </c>
      <c r="AL31" s="317" t="str">
        <f t="shared" si="1"/>
        <v>30</v>
      </c>
    </row>
    <row r="32" spans="1:50" ht="12" customHeight="1">
      <c r="A32" s="293"/>
      <c r="B32" s="286" t="s">
        <v>25</v>
      </c>
      <c r="C32" s="287"/>
      <c r="D32" s="65" t="s">
        <v>1</v>
      </c>
      <c r="E32" s="106"/>
      <c r="F32" s="106"/>
      <c r="G32" s="19" t="s">
        <v>90</v>
      </c>
      <c r="H32" s="106"/>
      <c r="I32" s="106"/>
      <c r="J32" s="66"/>
      <c r="K32" s="66"/>
      <c r="L32" s="66"/>
      <c r="M32" s="67"/>
      <c r="N32" s="67"/>
      <c r="O32" s="67"/>
      <c r="P32" s="67"/>
      <c r="Q32" s="67"/>
      <c r="R32" s="68"/>
      <c r="S32" s="69"/>
      <c r="T32" s="69"/>
      <c r="U32" s="69"/>
      <c r="V32" s="69"/>
      <c r="W32" s="69"/>
      <c r="X32" s="69"/>
      <c r="Y32" s="69"/>
      <c r="Z32" s="69"/>
      <c r="AA32" s="70"/>
      <c r="AC32" s="320"/>
      <c r="AD32" s="320"/>
      <c r="AE32" s="320"/>
      <c r="AF32" s="320"/>
      <c r="AG32" s="317" t="s">
        <v>156</v>
      </c>
      <c r="AH32" s="317" t="s">
        <v>64</v>
      </c>
      <c r="AI32" s="317" t="s">
        <v>248</v>
      </c>
      <c r="AJ32" s="317">
        <v>20250116</v>
      </c>
      <c r="AK32" s="317" t="str">
        <f t="shared" si="0"/>
        <v>01</v>
      </c>
      <c r="AL32" s="317" t="str">
        <f t="shared" si="1"/>
        <v>16</v>
      </c>
    </row>
    <row r="33" spans="1:38" ht="20.25" customHeight="1">
      <c r="A33" s="293"/>
      <c r="B33" s="288"/>
      <c r="C33" s="289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1"/>
      <c r="AC33" s="320"/>
      <c r="AD33" s="320"/>
      <c r="AE33" s="320"/>
      <c r="AF33" s="320"/>
      <c r="AG33" s="317" t="s">
        <v>157</v>
      </c>
      <c r="AH33" s="317" t="s">
        <v>207</v>
      </c>
      <c r="AI33" s="317" t="s">
        <v>222</v>
      </c>
      <c r="AJ33" s="317">
        <v>20241107</v>
      </c>
      <c r="AK33" s="317" t="str">
        <f t="shared" si="0"/>
        <v>11</v>
      </c>
      <c r="AL33" s="317" t="str">
        <f t="shared" si="1"/>
        <v>07</v>
      </c>
    </row>
    <row r="34" spans="1:38" ht="12" customHeight="1">
      <c r="A34" s="294"/>
      <c r="B34" s="290"/>
      <c r="C34" s="291"/>
      <c r="D34" s="21" t="s">
        <v>91</v>
      </c>
      <c r="E34" s="98"/>
      <c r="F34" s="98"/>
      <c r="G34" s="21" t="s">
        <v>36</v>
      </c>
      <c r="H34" s="98"/>
      <c r="I34" s="98"/>
      <c r="J34" s="21" t="s">
        <v>36</v>
      </c>
      <c r="K34" s="98"/>
      <c r="L34" s="98"/>
      <c r="M34" s="22"/>
      <c r="N34" s="22"/>
      <c r="O34" s="21" t="s">
        <v>92</v>
      </c>
      <c r="P34" s="98"/>
      <c r="Q34" s="98"/>
      <c r="R34" s="21" t="s">
        <v>36</v>
      </c>
      <c r="S34" s="23"/>
      <c r="T34" s="21" t="s">
        <v>36</v>
      </c>
      <c r="U34" s="98"/>
      <c r="V34" s="98"/>
      <c r="W34" s="22"/>
      <c r="X34" s="99"/>
      <c r="Y34" s="99"/>
      <c r="Z34" s="99"/>
      <c r="AA34" s="107"/>
      <c r="AD34" s="331"/>
      <c r="AE34" s="331"/>
      <c r="AF34" s="317"/>
      <c r="AG34" s="317" t="s">
        <v>158</v>
      </c>
      <c r="AH34" s="317" t="s">
        <v>207</v>
      </c>
      <c r="AI34" s="317" t="s">
        <v>249</v>
      </c>
      <c r="AJ34" s="317">
        <v>20250313</v>
      </c>
      <c r="AK34" s="317" t="str">
        <f t="shared" si="0"/>
        <v>03</v>
      </c>
      <c r="AL34" s="317" t="str">
        <f t="shared" si="1"/>
        <v>13</v>
      </c>
    </row>
    <row r="35" spans="1:38" ht="18.75" customHeight="1">
      <c r="A35" s="177" t="s">
        <v>101</v>
      </c>
      <c r="B35" s="178"/>
      <c r="C35" s="178"/>
      <c r="D35" s="71"/>
      <c r="E35" s="299" t="s">
        <v>41</v>
      </c>
      <c r="F35" s="299"/>
      <c r="G35" s="299"/>
      <c r="H35" s="299"/>
      <c r="I35" s="299"/>
      <c r="J35" s="299"/>
      <c r="K35" s="72"/>
      <c r="L35" s="72" t="s">
        <v>42</v>
      </c>
      <c r="M35" s="72"/>
      <c r="N35" s="72"/>
      <c r="O35" s="72"/>
      <c r="P35" s="72"/>
      <c r="Q35" s="72"/>
      <c r="R35" s="72"/>
      <c r="S35" s="72"/>
      <c r="T35" s="73"/>
      <c r="U35" s="72" t="s">
        <v>43</v>
      </c>
      <c r="V35" s="72"/>
      <c r="W35" s="72"/>
      <c r="X35" s="72"/>
      <c r="Y35" s="72"/>
      <c r="Z35" s="72"/>
      <c r="AA35" s="74"/>
      <c r="AF35" s="317"/>
      <c r="AG35" s="317" t="s">
        <v>159</v>
      </c>
      <c r="AH35" s="317" t="s">
        <v>58</v>
      </c>
      <c r="AI35" s="317" t="s">
        <v>250</v>
      </c>
      <c r="AJ35" s="317">
        <v>20240921</v>
      </c>
      <c r="AK35" s="317" t="str">
        <f>MID(AJ35,5,2)</f>
        <v>09</v>
      </c>
      <c r="AL35" s="317" t="str">
        <f>RIGHT(AJ35,2)</f>
        <v>21</v>
      </c>
    </row>
    <row r="36" spans="1:38" ht="18.75" customHeight="1">
      <c r="A36" s="177"/>
      <c r="B36" s="178"/>
      <c r="C36" s="178"/>
      <c r="D36" s="75"/>
      <c r="E36" s="190" t="s">
        <v>89</v>
      </c>
      <c r="F36" s="190"/>
      <c r="G36" s="190"/>
      <c r="H36" s="190"/>
      <c r="I36" s="190"/>
      <c r="J36" s="190"/>
      <c r="K36" s="190"/>
      <c r="L36" s="190"/>
      <c r="M36" s="189"/>
      <c r="N36" s="189"/>
      <c r="O36" s="189"/>
      <c r="P36" s="189"/>
      <c r="Q36" s="189"/>
      <c r="R36" s="189"/>
      <c r="S36" s="76" t="s">
        <v>88</v>
      </c>
      <c r="T36" s="76"/>
      <c r="U36" s="26" t="s">
        <v>95</v>
      </c>
      <c r="V36" s="26"/>
      <c r="W36" s="295"/>
      <c r="X36" s="295"/>
      <c r="Y36" s="295"/>
      <c r="Z36" s="295"/>
      <c r="AA36" s="27" t="s">
        <v>88</v>
      </c>
      <c r="AF36" s="317"/>
      <c r="AG36" s="317" t="s">
        <v>160</v>
      </c>
      <c r="AH36" s="317" t="s">
        <v>58</v>
      </c>
      <c r="AI36" s="317" t="s">
        <v>251</v>
      </c>
      <c r="AJ36" s="317">
        <v>20250301</v>
      </c>
      <c r="AK36" s="317" t="str">
        <f>MID(AJ36,5,2)</f>
        <v>03</v>
      </c>
      <c r="AL36" s="317" t="str">
        <f>RIGHT(AJ36,2)</f>
        <v>01</v>
      </c>
    </row>
    <row r="37" spans="1:38" ht="4.5" customHeight="1">
      <c r="A37" s="177" t="s">
        <v>113</v>
      </c>
      <c r="B37" s="302"/>
      <c r="C37" s="302"/>
      <c r="D37" s="163"/>
      <c r="E37" s="307" t="s">
        <v>33</v>
      </c>
      <c r="F37" s="278"/>
      <c r="G37" s="278"/>
      <c r="H37" s="278"/>
      <c r="I37" s="278"/>
      <c r="J37" s="278"/>
      <c r="K37" s="278"/>
      <c r="L37" s="278"/>
      <c r="M37" s="278"/>
      <c r="N37" s="278"/>
      <c r="O37" s="179" t="s">
        <v>30</v>
      </c>
      <c r="P37" s="180"/>
      <c r="Q37" s="181"/>
      <c r="R37" s="185"/>
      <c r="S37" s="185"/>
      <c r="T37" s="185"/>
      <c r="U37" s="185"/>
      <c r="V37" s="185"/>
      <c r="W37" s="185"/>
      <c r="X37" s="185"/>
      <c r="Y37" s="185"/>
      <c r="Z37" s="185"/>
      <c r="AA37" s="186"/>
      <c r="AD37" s="331"/>
      <c r="AE37" s="331"/>
      <c r="AF37" s="317"/>
      <c r="AG37" s="317" t="s">
        <v>161</v>
      </c>
      <c r="AH37" s="317" t="s">
        <v>55</v>
      </c>
      <c r="AI37" s="317" t="s">
        <v>252</v>
      </c>
      <c r="AJ37" s="317">
        <v>20240924</v>
      </c>
      <c r="AK37" s="317" t="str">
        <f t="shared" si="0"/>
        <v>09</v>
      </c>
      <c r="AL37" s="317" t="str">
        <f t="shared" si="1"/>
        <v>24</v>
      </c>
    </row>
    <row r="38" spans="1:38" ht="15" customHeight="1">
      <c r="A38" s="303"/>
      <c r="B38" s="302"/>
      <c r="C38" s="302"/>
      <c r="D38" s="164"/>
      <c r="E38" s="308"/>
      <c r="F38" s="309"/>
      <c r="G38" s="309"/>
      <c r="H38" s="309"/>
      <c r="I38" s="309"/>
      <c r="J38" s="309"/>
      <c r="K38" s="309"/>
      <c r="L38" s="309"/>
      <c r="M38" s="309"/>
      <c r="N38" s="309"/>
      <c r="O38" s="179"/>
      <c r="P38" s="180"/>
      <c r="Q38" s="181"/>
      <c r="R38" s="185"/>
      <c r="S38" s="185"/>
      <c r="T38" s="185"/>
      <c r="U38" s="185"/>
      <c r="V38" s="185"/>
      <c r="W38" s="185"/>
      <c r="X38" s="185"/>
      <c r="Y38" s="185"/>
      <c r="Z38" s="185"/>
      <c r="AA38" s="186"/>
      <c r="AD38" s="331"/>
      <c r="AE38" s="331"/>
      <c r="AF38" s="317"/>
      <c r="AG38" s="317" t="s">
        <v>162</v>
      </c>
      <c r="AH38" s="317" t="s">
        <v>55</v>
      </c>
      <c r="AI38" s="317" t="s">
        <v>253</v>
      </c>
      <c r="AJ38" s="317">
        <v>20250308</v>
      </c>
      <c r="AK38" s="317" t="str">
        <f t="shared" si="0"/>
        <v>03</v>
      </c>
      <c r="AL38" s="317" t="str">
        <f t="shared" si="1"/>
        <v>08</v>
      </c>
    </row>
    <row r="39" spans="1:38" ht="5.25" customHeight="1">
      <c r="A39" s="303"/>
      <c r="B39" s="302"/>
      <c r="C39" s="302"/>
      <c r="D39" s="165"/>
      <c r="E39" s="275" t="s">
        <v>34</v>
      </c>
      <c r="F39" s="276"/>
      <c r="G39" s="276"/>
      <c r="H39" s="276"/>
      <c r="I39" s="276"/>
      <c r="J39" s="276"/>
      <c r="K39" s="276"/>
      <c r="L39" s="276"/>
      <c r="M39" s="276"/>
      <c r="N39" s="276"/>
      <c r="O39" s="179"/>
      <c r="P39" s="180"/>
      <c r="Q39" s="181"/>
      <c r="R39" s="185"/>
      <c r="S39" s="185"/>
      <c r="T39" s="185"/>
      <c r="U39" s="185"/>
      <c r="V39" s="185"/>
      <c r="W39" s="185"/>
      <c r="X39" s="185"/>
      <c r="Y39" s="185"/>
      <c r="Z39" s="185"/>
      <c r="AA39" s="186"/>
      <c r="AD39" s="331"/>
      <c r="AE39" s="331"/>
      <c r="AF39" s="317"/>
      <c r="AG39" s="317" t="s">
        <v>163</v>
      </c>
      <c r="AH39" s="317" t="s">
        <v>208</v>
      </c>
      <c r="AI39" s="317" t="s">
        <v>237</v>
      </c>
      <c r="AJ39" s="317">
        <v>20240605</v>
      </c>
      <c r="AK39" s="317" t="str">
        <f t="shared" si="0"/>
        <v>06</v>
      </c>
      <c r="AL39" s="317" t="str">
        <f t="shared" si="1"/>
        <v>05</v>
      </c>
    </row>
    <row r="40" spans="1:38" ht="15" customHeight="1">
      <c r="A40" s="303"/>
      <c r="B40" s="302"/>
      <c r="C40" s="302"/>
      <c r="D40" s="163"/>
      <c r="E40" s="277"/>
      <c r="F40" s="278"/>
      <c r="G40" s="278"/>
      <c r="H40" s="278"/>
      <c r="I40" s="278"/>
      <c r="J40" s="278"/>
      <c r="K40" s="278"/>
      <c r="L40" s="278"/>
      <c r="M40" s="278"/>
      <c r="N40" s="278"/>
      <c r="O40" s="182"/>
      <c r="P40" s="183"/>
      <c r="Q40" s="184"/>
      <c r="R40" s="187"/>
      <c r="S40" s="187"/>
      <c r="T40" s="187"/>
      <c r="U40" s="187"/>
      <c r="V40" s="187"/>
      <c r="W40" s="187"/>
      <c r="X40" s="187"/>
      <c r="Y40" s="187"/>
      <c r="Z40" s="187"/>
      <c r="AA40" s="188"/>
      <c r="AD40" s="317"/>
      <c r="AE40" s="317"/>
      <c r="AF40" s="317"/>
      <c r="AG40" s="317" t="s">
        <v>164</v>
      </c>
      <c r="AH40" s="317" t="s">
        <v>208</v>
      </c>
      <c r="AI40" s="317" t="s">
        <v>245</v>
      </c>
      <c r="AJ40" s="317">
        <v>20240710</v>
      </c>
      <c r="AK40" s="317" t="str">
        <f t="shared" si="0"/>
        <v>07</v>
      </c>
      <c r="AL40" s="317" t="str">
        <f t="shared" si="1"/>
        <v>10</v>
      </c>
    </row>
    <row r="41" spans="1:38" ht="10.5" customHeight="1">
      <c r="A41" s="279" t="s">
        <v>15</v>
      </c>
      <c r="B41" s="101"/>
      <c r="C41" s="281" t="s">
        <v>12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45"/>
      <c r="O41" s="284" t="s">
        <v>27</v>
      </c>
      <c r="P41" s="246"/>
      <c r="Q41" s="247"/>
      <c r="R41" s="304" t="s">
        <v>16</v>
      </c>
      <c r="S41" s="305"/>
      <c r="T41" s="305"/>
      <c r="U41" s="305"/>
      <c r="V41" s="305"/>
      <c r="W41" s="305"/>
      <c r="X41" s="306"/>
      <c r="Y41" s="284" t="s">
        <v>13</v>
      </c>
      <c r="Z41" s="246"/>
      <c r="AA41" s="285"/>
      <c r="AD41" s="317"/>
      <c r="AE41" s="317"/>
      <c r="AF41" s="317"/>
      <c r="AG41" s="317" t="s">
        <v>165</v>
      </c>
      <c r="AH41" s="317" t="s">
        <v>208</v>
      </c>
      <c r="AI41" s="317" t="s">
        <v>241</v>
      </c>
      <c r="AJ41" s="317">
        <v>20241003</v>
      </c>
      <c r="AK41" s="317" t="str">
        <f t="shared" si="0"/>
        <v>10</v>
      </c>
      <c r="AL41" s="317" t="str">
        <f t="shared" si="1"/>
        <v>03</v>
      </c>
    </row>
    <row r="42" spans="1:38" ht="13.5" customHeight="1">
      <c r="A42" s="280"/>
      <c r="B42" s="103"/>
      <c r="C42" s="283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9"/>
      <c r="O42" s="284"/>
      <c r="P42" s="246"/>
      <c r="Q42" s="247"/>
      <c r="R42" s="310" t="s">
        <v>14</v>
      </c>
      <c r="S42" s="311"/>
      <c r="T42" s="311"/>
      <c r="U42" s="311"/>
      <c r="V42" s="311"/>
      <c r="W42" s="311"/>
      <c r="X42" s="312"/>
      <c r="Y42" s="284"/>
      <c r="Z42" s="246"/>
      <c r="AA42" s="285"/>
      <c r="AD42" s="317"/>
      <c r="AE42" s="317"/>
      <c r="AF42" s="317"/>
      <c r="AG42" s="317" t="s">
        <v>166</v>
      </c>
      <c r="AH42" s="317" t="s">
        <v>208</v>
      </c>
      <c r="AI42" s="317" t="s">
        <v>254</v>
      </c>
      <c r="AJ42" s="317">
        <v>20250122</v>
      </c>
      <c r="AK42" s="317" t="str">
        <f t="shared" si="0"/>
        <v>01</v>
      </c>
      <c r="AL42" s="317" t="str">
        <f t="shared" si="1"/>
        <v>22</v>
      </c>
    </row>
    <row r="43" spans="1:38" ht="13.5" customHeight="1">
      <c r="A43" s="201"/>
      <c r="B43" s="202"/>
      <c r="C43" s="132" t="str">
        <f>AD2</f>
        <v/>
      </c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4"/>
      <c r="O43" s="300"/>
      <c r="P43" s="301"/>
      <c r="Q43" s="77"/>
      <c r="R43" s="151"/>
      <c r="S43" s="152"/>
      <c r="T43" s="152"/>
      <c r="U43" s="152"/>
      <c r="V43" s="152"/>
      <c r="W43" s="152"/>
      <c r="X43" s="153"/>
      <c r="Y43" s="154" t="s">
        <v>28</v>
      </c>
      <c r="Z43" s="155"/>
      <c r="AA43" s="156"/>
      <c r="AD43" s="331"/>
      <c r="AE43" s="331"/>
      <c r="AF43" s="317"/>
      <c r="AG43" s="317" t="s">
        <v>167</v>
      </c>
      <c r="AH43" s="317" t="s">
        <v>208</v>
      </c>
      <c r="AI43" s="317" t="s">
        <v>255</v>
      </c>
      <c r="AJ43" s="317">
        <v>20250213</v>
      </c>
      <c r="AK43" s="317" t="str">
        <f t="shared" si="0"/>
        <v>02</v>
      </c>
      <c r="AL43" s="317" t="str">
        <f t="shared" si="1"/>
        <v>13</v>
      </c>
    </row>
    <row r="44" spans="1:38" ht="12.75" customHeight="1">
      <c r="A44" s="196"/>
      <c r="B44" s="203"/>
      <c r="C44" s="126"/>
      <c r="D44" s="127"/>
      <c r="E44" s="127"/>
      <c r="F44" s="127"/>
      <c r="G44" s="127"/>
      <c r="H44" s="127"/>
      <c r="I44" s="127"/>
      <c r="J44" s="127"/>
      <c r="K44" s="127"/>
      <c r="L44" s="127"/>
      <c r="M44" s="127"/>
      <c r="N44" s="128"/>
      <c r="O44" s="172" t="str">
        <f>AE2</f>
        <v/>
      </c>
      <c r="P44" s="116" t="s">
        <v>85</v>
      </c>
      <c r="Q44" s="139" t="str">
        <f>AF2</f>
        <v/>
      </c>
      <c r="R44" s="157"/>
      <c r="S44" s="158"/>
      <c r="T44" s="158"/>
      <c r="U44" s="158"/>
      <c r="V44" s="158"/>
      <c r="W44" s="158"/>
      <c r="X44" s="159"/>
      <c r="Y44" s="157"/>
      <c r="Z44" s="158"/>
      <c r="AA44" s="173"/>
      <c r="AD44" s="331"/>
      <c r="AE44" s="331"/>
      <c r="AF44" s="317"/>
      <c r="AG44" s="317" t="s">
        <v>168</v>
      </c>
      <c r="AH44" s="317" t="s">
        <v>209</v>
      </c>
      <c r="AI44" s="317" t="s">
        <v>256</v>
      </c>
      <c r="AJ44" s="317">
        <v>20240718</v>
      </c>
      <c r="AK44" s="317" t="str">
        <f t="shared" si="0"/>
        <v>07</v>
      </c>
      <c r="AL44" s="317" t="str">
        <f t="shared" si="1"/>
        <v>18</v>
      </c>
    </row>
    <row r="45" spans="1:38" ht="12.95" customHeight="1">
      <c r="A45" s="196"/>
      <c r="B45" s="203"/>
      <c r="C45" s="126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8"/>
      <c r="O45" s="172"/>
      <c r="P45" s="116"/>
      <c r="Q45" s="139"/>
      <c r="R45" s="157"/>
      <c r="S45" s="158"/>
      <c r="T45" s="158"/>
      <c r="U45" s="158"/>
      <c r="V45" s="158"/>
      <c r="W45" s="158"/>
      <c r="X45" s="159"/>
      <c r="Y45" s="157"/>
      <c r="Z45" s="158"/>
      <c r="AA45" s="173"/>
      <c r="AD45" s="331"/>
      <c r="AE45" s="331"/>
      <c r="AF45" s="317"/>
      <c r="AG45" s="317" t="s">
        <v>169</v>
      </c>
      <c r="AH45" s="317" t="s">
        <v>210</v>
      </c>
      <c r="AI45" s="317" t="s">
        <v>257</v>
      </c>
      <c r="AJ45" s="317">
        <v>20240724</v>
      </c>
      <c r="AK45" s="317" t="str">
        <f t="shared" si="0"/>
        <v>07</v>
      </c>
      <c r="AL45" s="317" t="str">
        <f t="shared" si="1"/>
        <v>24</v>
      </c>
    </row>
    <row r="46" spans="1:38" ht="11.1" customHeight="1">
      <c r="A46" s="196"/>
      <c r="B46" s="203"/>
      <c r="C46" s="129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1"/>
      <c r="O46" s="113"/>
      <c r="P46" s="114"/>
      <c r="Q46" s="78"/>
      <c r="R46" s="160"/>
      <c r="S46" s="161"/>
      <c r="T46" s="161"/>
      <c r="U46" s="161"/>
      <c r="V46" s="161"/>
      <c r="W46" s="161"/>
      <c r="X46" s="162"/>
      <c r="Y46" s="160"/>
      <c r="Z46" s="161"/>
      <c r="AA46" s="174"/>
      <c r="AD46" s="331"/>
      <c r="AE46" s="331"/>
      <c r="AF46" s="317"/>
      <c r="AG46" s="317" t="s">
        <v>170</v>
      </c>
      <c r="AH46" s="317" t="s">
        <v>211</v>
      </c>
      <c r="AI46" s="317" t="s">
        <v>258</v>
      </c>
      <c r="AJ46" s="317">
        <v>20240409</v>
      </c>
      <c r="AK46" s="317" t="str">
        <f t="shared" si="0"/>
        <v>04</v>
      </c>
      <c r="AL46" s="317" t="str">
        <f t="shared" si="1"/>
        <v>09</v>
      </c>
    </row>
    <row r="47" spans="1:38" ht="18.75" customHeight="1">
      <c r="A47" s="313"/>
      <c r="B47" s="314"/>
      <c r="C47" s="117" t="s">
        <v>114</v>
      </c>
      <c r="D47" s="118"/>
      <c r="E47" s="118"/>
      <c r="F47" s="118"/>
      <c r="G47" s="118"/>
      <c r="H47" s="118"/>
      <c r="I47" s="119"/>
      <c r="J47" s="135"/>
      <c r="K47" s="136"/>
      <c r="L47" s="136"/>
      <c r="M47" s="136"/>
      <c r="N47" s="136"/>
      <c r="O47" s="137"/>
      <c r="P47" s="137"/>
      <c r="Q47" s="138"/>
      <c r="R47" s="117" t="s">
        <v>116</v>
      </c>
      <c r="S47" s="118"/>
      <c r="T47" s="119"/>
      <c r="U47" s="79"/>
      <c r="V47" s="80" t="s">
        <v>44</v>
      </c>
      <c r="W47" s="81"/>
      <c r="X47" s="176" t="s">
        <v>45</v>
      </c>
      <c r="Y47" s="176"/>
      <c r="Z47" s="81"/>
      <c r="AA47" s="82" t="s">
        <v>102</v>
      </c>
      <c r="AD47" s="331"/>
      <c r="AE47" s="331"/>
      <c r="AF47" s="317"/>
      <c r="AG47" s="317" t="s">
        <v>171</v>
      </c>
      <c r="AH47" s="317" t="s">
        <v>212</v>
      </c>
      <c r="AI47" s="317" t="s">
        <v>259</v>
      </c>
      <c r="AJ47" s="317">
        <v>20250205</v>
      </c>
      <c r="AK47" s="317" t="str">
        <f t="shared" si="0"/>
        <v>02</v>
      </c>
      <c r="AL47" s="317" t="str">
        <f t="shared" si="1"/>
        <v>05</v>
      </c>
    </row>
    <row r="48" spans="1:38" ht="13.5" customHeight="1">
      <c r="A48" s="196"/>
      <c r="B48" s="197"/>
      <c r="C48" s="132" t="str">
        <f>AD3</f>
        <v/>
      </c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4"/>
      <c r="O48" s="115"/>
      <c r="P48" s="116"/>
      <c r="Q48" s="83"/>
      <c r="R48" s="198"/>
      <c r="S48" s="199"/>
      <c r="T48" s="199"/>
      <c r="U48" s="199"/>
      <c r="V48" s="199"/>
      <c r="W48" s="199"/>
      <c r="X48" s="200"/>
      <c r="Y48" s="154" t="s">
        <v>28</v>
      </c>
      <c r="Z48" s="155"/>
      <c r="AA48" s="156"/>
      <c r="AD48" s="317"/>
      <c r="AE48" s="317"/>
      <c r="AF48" s="317"/>
      <c r="AG48" s="317" t="s">
        <v>172</v>
      </c>
      <c r="AH48" s="317" t="s">
        <v>213</v>
      </c>
      <c r="AI48" s="317" t="s">
        <v>260</v>
      </c>
      <c r="AJ48" s="317">
        <v>20240801</v>
      </c>
      <c r="AK48" s="317" t="str">
        <f t="shared" si="0"/>
        <v>08</v>
      </c>
      <c r="AL48" s="317" t="str">
        <f t="shared" si="1"/>
        <v>01</v>
      </c>
    </row>
    <row r="49" spans="1:39" ht="12.75" customHeight="1">
      <c r="A49" s="196"/>
      <c r="B49" s="197"/>
      <c r="C49" s="126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8"/>
      <c r="O49" s="172" t="str">
        <f>AE3</f>
        <v/>
      </c>
      <c r="P49" s="116" t="s">
        <v>85</v>
      </c>
      <c r="Q49" s="139" t="str">
        <f>AF3</f>
        <v/>
      </c>
      <c r="R49" s="157"/>
      <c r="S49" s="158"/>
      <c r="T49" s="158"/>
      <c r="U49" s="158"/>
      <c r="V49" s="158"/>
      <c r="W49" s="158"/>
      <c r="X49" s="159"/>
      <c r="Y49" s="157"/>
      <c r="Z49" s="158"/>
      <c r="AA49" s="173"/>
      <c r="AD49" s="317"/>
      <c r="AE49" s="317"/>
      <c r="AF49" s="317"/>
      <c r="AG49" s="317" t="s">
        <v>286</v>
      </c>
      <c r="AH49" s="317" t="s">
        <v>284</v>
      </c>
      <c r="AI49" s="317" t="s">
        <v>285</v>
      </c>
      <c r="AJ49" s="317">
        <v>20240403</v>
      </c>
      <c r="AK49" s="317" t="str">
        <f t="shared" si="0"/>
        <v>04</v>
      </c>
      <c r="AL49" s="317" t="str">
        <f t="shared" si="1"/>
        <v>03</v>
      </c>
    </row>
    <row r="50" spans="1:39" ht="12.95" customHeight="1">
      <c r="A50" s="196"/>
      <c r="B50" s="197"/>
      <c r="C50" s="126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8"/>
      <c r="O50" s="172"/>
      <c r="P50" s="116"/>
      <c r="Q50" s="139"/>
      <c r="R50" s="157"/>
      <c r="S50" s="158"/>
      <c r="T50" s="158"/>
      <c r="U50" s="158"/>
      <c r="V50" s="158"/>
      <c r="W50" s="158"/>
      <c r="X50" s="159"/>
      <c r="Y50" s="157"/>
      <c r="Z50" s="158"/>
      <c r="AA50" s="173"/>
      <c r="AD50" s="317"/>
      <c r="AE50" s="317"/>
      <c r="AF50" s="317"/>
      <c r="AG50" s="317" t="s">
        <v>173</v>
      </c>
      <c r="AH50" s="317" t="s">
        <v>65</v>
      </c>
      <c r="AI50" s="317" t="s">
        <v>224</v>
      </c>
      <c r="AJ50" s="317">
        <v>20240706</v>
      </c>
      <c r="AK50" s="317" t="str">
        <f t="shared" si="0"/>
        <v>07</v>
      </c>
      <c r="AL50" s="317" t="str">
        <f t="shared" si="1"/>
        <v>06</v>
      </c>
    </row>
    <row r="51" spans="1:39" ht="11.1" customHeight="1">
      <c r="A51" s="196"/>
      <c r="B51" s="197"/>
      <c r="C51" s="129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1"/>
      <c r="O51" s="113"/>
      <c r="P51" s="114"/>
      <c r="Q51" s="78"/>
      <c r="R51" s="160"/>
      <c r="S51" s="161"/>
      <c r="T51" s="161"/>
      <c r="U51" s="161"/>
      <c r="V51" s="161"/>
      <c r="W51" s="161"/>
      <c r="X51" s="162"/>
      <c r="Y51" s="160"/>
      <c r="Z51" s="161"/>
      <c r="AA51" s="174"/>
      <c r="AD51" s="317"/>
      <c r="AE51" s="317"/>
      <c r="AF51" s="317"/>
      <c r="AG51" s="317" t="s">
        <v>174</v>
      </c>
      <c r="AH51" s="317" t="s">
        <v>65</v>
      </c>
      <c r="AI51" s="317" t="s">
        <v>261</v>
      </c>
      <c r="AJ51" s="317">
        <v>20250125</v>
      </c>
      <c r="AK51" s="317" t="str">
        <f t="shared" si="0"/>
        <v>01</v>
      </c>
      <c r="AL51" s="317" t="str">
        <f t="shared" si="1"/>
        <v>25</v>
      </c>
    </row>
    <row r="52" spans="1:39" ht="18.75" customHeight="1">
      <c r="A52" s="196"/>
      <c r="B52" s="197"/>
      <c r="C52" s="120" t="s">
        <v>114</v>
      </c>
      <c r="D52" s="121"/>
      <c r="E52" s="121"/>
      <c r="F52" s="121"/>
      <c r="G52" s="121"/>
      <c r="H52" s="121"/>
      <c r="I52" s="122"/>
      <c r="J52" s="150"/>
      <c r="K52" s="137"/>
      <c r="L52" s="137"/>
      <c r="M52" s="137"/>
      <c r="N52" s="137"/>
      <c r="O52" s="137"/>
      <c r="P52" s="137"/>
      <c r="Q52" s="138"/>
      <c r="R52" s="117" t="s">
        <v>116</v>
      </c>
      <c r="S52" s="118"/>
      <c r="T52" s="119"/>
      <c r="U52" s="79"/>
      <c r="V52" s="80" t="s">
        <v>44</v>
      </c>
      <c r="W52" s="81"/>
      <c r="X52" s="175" t="s">
        <v>45</v>
      </c>
      <c r="Y52" s="175"/>
      <c r="Z52" s="84"/>
      <c r="AA52" s="85" t="s">
        <v>103</v>
      </c>
      <c r="AD52" s="317"/>
      <c r="AE52" s="317"/>
      <c r="AF52" s="317"/>
      <c r="AG52" s="317" t="s">
        <v>175</v>
      </c>
      <c r="AH52" s="317" t="s">
        <v>66</v>
      </c>
      <c r="AI52" s="317" t="s">
        <v>262</v>
      </c>
      <c r="AJ52" s="317">
        <v>20241005</v>
      </c>
      <c r="AK52" s="317" t="str">
        <f t="shared" si="0"/>
        <v>10</v>
      </c>
      <c r="AL52" s="317" t="str">
        <f t="shared" si="1"/>
        <v>05</v>
      </c>
    </row>
    <row r="53" spans="1:39" ht="13.5" customHeight="1">
      <c r="A53" s="201"/>
      <c r="B53" s="202"/>
      <c r="C53" s="126" t="str">
        <f>AD4</f>
        <v/>
      </c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8"/>
      <c r="O53" s="115"/>
      <c r="P53" s="116"/>
      <c r="Q53" s="83"/>
      <c r="R53" s="198"/>
      <c r="S53" s="199"/>
      <c r="T53" s="199"/>
      <c r="U53" s="199"/>
      <c r="V53" s="199"/>
      <c r="W53" s="199"/>
      <c r="X53" s="153"/>
      <c r="Y53" s="166" t="s">
        <v>28</v>
      </c>
      <c r="Z53" s="167"/>
      <c r="AA53" s="168"/>
      <c r="AD53" s="317"/>
      <c r="AE53" s="317"/>
      <c r="AF53" s="317"/>
      <c r="AG53" s="317" t="s">
        <v>176</v>
      </c>
      <c r="AH53" s="317" t="s">
        <v>67</v>
      </c>
      <c r="AI53" s="317" t="s">
        <v>263</v>
      </c>
      <c r="AJ53" s="317">
        <v>20240525</v>
      </c>
      <c r="AK53" s="317" t="str">
        <f t="shared" si="0"/>
        <v>05</v>
      </c>
      <c r="AL53" s="317" t="str">
        <f t="shared" si="1"/>
        <v>25</v>
      </c>
    </row>
    <row r="54" spans="1:39" ht="12.75" customHeight="1">
      <c r="A54" s="196"/>
      <c r="B54" s="203"/>
      <c r="C54" s="126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8"/>
      <c r="O54" s="172" t="str">
        <f>AE4</f>
        <v/>
      </c>
      <c r="P54" s="116" t="s">
        <v>85</v>
      </c>
      <c r="Q54" s="139" t="str">
        <f>AF4</f>
        <v/>
      </c>
      <c r="R54" s="157"/>
      <c r="S54" s="158"/>
      <c r="T54" s="158"/>
      <c r="U54" s="158"/>
      <c r="V54" s="158"/>
      <c r="W54" s="158"/>
      <c r="X54" s="159"/>
      <c r="Y54" s="195"/>
      <c r="Z54" s="158"/>
      <c r="AA54" s="173"/>
      <c r="AD54" s="317"/>
      <c r="AE54" s="317"/>
      <c r="AF54" s="317"/>
      <c r="AG54" s="317" t="s">
        <v>177</v>
      </c>
      <c r="AH54" s="317" t="s">
        <v>67</v>
      </c>
      <c r="AI54" s="317" t="s">
        <v>264</v>
      </c>
      <c r="AJ54" s="317">
        <v>20240824</v>
      </c>
      <c r="AK54" s="317" t="str">
        <f t="shared" si="0"/>
        <v>08</v>
      </c>
      <c r="AL54" s="317" t="str">
        <f t="shared" si="1"/>
        <v>24</v>
      </c>
    </row>
    <row r="55" spans="1:39" ht="12.95" customHeight="1">
      <c r="A55" s="196"/>
      <c r="B55" s="203"/>
      <c r="C55" s="126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8"/>
      <c r="O55" s="172"/>
      <c r="P55" s="116"/>
      <c r="Q55" s="139"/>
      <c r="R55" s="157"/>
      <c r="S55" s="158"/>
      <c r="T55" s="158"/>
      <c r="U55" s="158"/>
      <c r="V55" s="158"/>
      <c r="W55" s="158"/>
      <c r="X55" s="159"/>
      <c r="Y55" s="157"/>
      <c r="Z55" s="158"/>
      <c r="AA55" s="173"/>
      <c r="AD55" s="317"/>
      <c r="AE55" s="317"/>
      <c r="AF55" s="317"/>
      <c r="AG55" s="317" t="s">
        <v>178</v>
      </c>
      <c r="AH55" s="317" t="s">
        <v>67</v>
      </c>
      <c r="AI55" s="317" t="s">
        <v>225</v>
      </c>
      <c r="AJ55" s="317">
        <v>20241123</v>
      </c>
      <c r="AK55" s="317" t="str">
        <f t="shared" si="0"/>
        <v>11</v>
      </c>
      <c r="AL55" s="317" t="str">
        <f t="shared" si="1"/>
        <v>23</v>
      </c>
    </row>
    <row r="56" spans="1:39" ht="11.1" customHeight="1">
      <c r="A56" s="196"/>
      <c r="B56" s="203"/>
      <c r="C56" s="129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1"/>
      <c r="O56" s="113"/>
      <c r="P56" s="114"/>
      <c r="Q56" s="78"/>
      <c r="R56" s="160"/>
      <c r="S56" s="161"/>
      <c r="T56" s="161"/>
      <c r="U56" s="161"/>
      <c r="V56" s="161"/>
      <c r="W56" s="161"/>
      <c r="X56" s="162"/>
      <c r="Y56" s="160"/>
      <c r="Z56" s="161"/>
      <c r="AA56" s="174"/>
      <c r="AD56" s="317"/>
      <c r="AE56" s="317"/>
      <c r="AF56" s="317"/>
      <c r="AG56" s="317" t="s">
        <v>179</v>
      </c>
      <c r="AH56" s="317" t="s">
        <v>67</v>
      </c>
      <c r="AI56" s="317" t="s">
        <v>265</v>
      </c>
      <c r="AJ56" s="317">
        <v>20250215</v>
      </c>
      <c r="AK56" s="317" t="str">
        <f t="shared" si="0"/>
        <v>02</v>
      </c>
      <c r="AL56" s="317" t="str">
        <f t="shared" si="1"/>
        <v>15</v>
      </c>
    </row>
    <row r="57" spans="1:39" ht="18.75" customHeight="1" thickBot="1">
      <c r="A57" s="204"/>
      <c r="B57" s="205"/>
      <c r="C57" s="123" t="s">
        <v>115</v>
      </c>
      <c r="D57" s="124"/>
      <c r="E57" s="124"/>
      <c r="F57" s="124"/>
      <c r="G57" s="124"/>
      <c r="H57" s="124"/>
      <c r="I57" s="125"/>
      <c r="J57" s="207"/>
      <c r="K57" s="208"/>
      <c r="L57" s="208"/>
      <c r="M57" s="208"/>
      <c r="N57" s="208"/>
      <c r="O57" s="208"/>
      <c r="P57" s="208"/>
      <c r="Q57" s="209"/>
      <c r="R57" s="123" t="s">
        <v>116</v>
      </c>
      <c r="S57" s="124"/>
      <c r="T57" s="125"/>
      <c r="U57" s="86"/>
      <c r="V57" s="87" t="s">
        <v>44</v>
      </c>
      <c r="W57" s="88"/>
      <c r="X57" s="206" t="s">
        <v>45</v>
      </c>
      <c r="Y57" s="206"/>
      <c r="Z57" s="88"/>
      <c r="AA57" s="89" t="s">
        <v>103</v>
      </c>
      <c r="AD57" s="317"/>
      <c r="AE57" s="317"/>
      <c r="AF57" s="317"/>
      <c r="AG57" s="317" t="s">
        <v>180</v>
      </c>
      <c r="AH57" s="317" t="s">
        <v>71</v>
      </c>
      <c r="AI57" s="317" t="s">
        <v>266</v>
      </c>
      <c r="AJ57" s="317">
        <v>20241202</v>
      </c>
      <c r="AK57" s="317" t="str">
        <f t="shared" si="0"/>
        <v>12</v>
      </c>
      <c r="AL57" s="317" t="str">
        <f t="shared" si="1"/>
        <v>02</v>
      </c>
    </row>
    <row r="58" spans="1:39" ht="60" customHeight="1" thickBot="1">
      <c r="A58" s="210" t="s">
        <v>117</v>
      </c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2"/>
      <c r="AD58" s="317"/>
      <c r="AE58" s="317"/>
      <c r="AF58" s="317"/>
      <c r="AG58" s="317" t="s">
        <v>181</v>
      </c>
      <c r="AH58" s="317" t="s">
        <v>214</v>
      </c>
      <c r="AI58" s="317" t="s">
        <v>267</v>
      </c>
      <c r="AJ58" s="317">
        <v>20240619</v>
      </c>
      <c r="AK58" s="317" t="str">
        <f t="shared" si="0"/>
        <v>06</v>
      </c>
      <c r="AL58" s="317" t="str">
        <f t="shared" si="1"/>
        <v>19</v>
      </c>
    </row>
    <row r="59" spans="1:39" s="4" customFormat="1" ht="13.5" customHeight="1">
      <c r="A59" s="90" t="s">
        <v>32</v>
      </c>
      <c r="B59" s="91"/>
      <c r="C59" s="92"/>
      <c r="D59" s="92"/>
      <c r="E59" s="92"/>
      <c r="F59" s="92"/>
      <c r="G59" s="92"/>
      <c r="H59" s="92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14"/>
      <c r="AC59" s="324"/>
      <c r="AD59" s="317"/>
      <c r="AE59" s="317"/>
      <c r="AF59" s="317"/>
      <c r="AG59" s="317" t="s">
        <v>182</v>
      </c>
      <c r="AH59" s="317" t="s">
        <v>215</v>
      </c>
      <c r="AI59" s="317" t="s">
        <v>268</v>
      </c>
      <c r="AJ59" s="317">
        <v>20240709</v>
      </c>
      <c r="AK59" s="317" t="str">
        <f t="shared" si="0"/>
        <v>07</v>
      </c>
      <c r="AL59" s="317" t="str">
        <f t="shared" si="1"/>
        <v>09</v>
      </c>
      <c r="AM59" s="326"/>
    </row>
    <row r="60" spans="1:39" ht="13.5" customHeight="1">
      <c r="A60" s="140" t="s">
        <v>110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2"/>
      <c r="AD60" s="317"/>
      <c r="AE60" s="317"/>
      <c r="AF60" s="317"/>
      <c r="AG60" s="317" t="s">
        <v>183</v>
      </c>
      <c r="AH60" s="317" t="s">
        <v>215</v>
      </c>
      <c r="AI60" s="317" t="s">
        <v>246</v>
      </c>
      <c r="AJ60" s="317">
        <v>20241114</v>
      </c>
      <c r="AK60" s="317" t="str">
        <f t="shared" si="0"/>
        <v>11</v>
      </c>
      <c r="AL60" s="317" t="str">
        <f t="shared" si="1"/>
        <v>14</v>
      </c>
    </row>
    <row r="61" spans="1:39" ht="12" customHeight="1">
      <c r="A61" s="143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2"/>
      <c r="AD61" s="317"/>
      <c r="AE61" s="317"/>
      <c r="AF61" s="317"/>
      <c r="AG61" s="317" t="s">
        <v>184</v>
      </c>
      <c r="AH61" s="317" t="s">
        <v>216</v>
      </c>
      <c r="AI61" s="317" t="s">
        <v>269</v>
      </c>
      <c r="AJ61" s="317">
        <v>20240711</v>
      </c>
      <c r="AK61" s="317" t="str">
        <f t="shared" si="0"/>
        <v>07</v>
      </c>
      <c r="AL61" s="317" t="str">
        <f t="shared" si="1"/>
        <v>11</v>
      </c>
    </row>
    <row r="62" spans="1:39" ht="12" customHeight="1">
      <c r="A62" s="140" t="s">
        <v>108</v>
      </c>
      <c r="B62" s="144"/>
      <c r="C62" s="144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5"/>
      <c r="AD62" s="317"/>
      <c r="AE62" s="317"/>
      <c r="AF62" s="317"/>
      <c r="AG62" s="317" t="s">
        <v>185</v>
      </c>
      <c r="AH62" s="317" t="s">
        <v>216</v>
      </c>
      <c r="AI62" s="317" t="s">
        <v>270</v>
      </c>
      <c r="AJ62" s="317">
        <v>20241118</v>
      </c>
      <c r="AK62" s="317" t="str">
        <f t="shared" si="0"/>
        <v>11</v>
      </c>
      <c r="AL62" s="317" t="str">
        <f t="shared" si="1"/>
        <v>18</v>
      </c>
    </row>
    <row r="63" spans="1:39" ht="12" customHeight="1" thickBot="1">
      <c r="A63" s="146"/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8"/>
      <c r="AD63" s="317"/>
      <c r="AE63" s="317"/>
      <c r="AF63" s="317"/>
      <c r="AG63" s="317" t="s">
        <v>186</v>
      </c>
      <c r="AH63" s="317" t="s">
        <v>120</v>
      </c>
      <c r="AI63" s="317" t="s">
        <v>256</v>
      </c>
      <c r="AJ63" s="317">
        <v>20240718</v>
      </c>
      <c r="AK63" s="317" t="str">
        <f t="shared" si="0"/>
        <v>07</v>
      </c>
      <c r="AL63" s="317" t="str">
        <f t="shared" si="1"/>
        <v>18</v>
      </c>
    </row>
    <row r="64" spans="1:39" ht="18" customHeight="1" thickBot="1">
      <c r="A64" s="1" t="s">
        <v>37</v>
      </c>
      <c r="AD64" s="317"/>
      <c r="AE64" s="317"/>
      <c r="AF64" s="317"/>
      <c r="AG64" s="317" t="s">
        <v>187</v>
      </c>
      <c r="AH64" s="317" t="s">
        <v>79</v>
      </c>
      <c r="AI64" s="317" t="s">
        <v>271</v>
      </c>
      <c r="AJ64" s="317">
        <v>20240516</v>
      </c>
      <c r="AK64" s="317" t="str">
        <f t="shared" si="0"/>
        <v>05</v>
      </c>
      <c r="AL64" s="317" t="str">
        <f t="shared" si="1"/>
        <v>16</v>
      </c>
    </row>
    <row r="65" spans="1:39" ht="14.25" customHeight="1">
      <c r="A65" s="213" t="s">
        <v>19</v>
      </c>
      <c r="B65" s="214"/>
      <c r="C65" s="214"/>
      <c r="D65" s="214"/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214"/>
      <c r="T65" s="214"/>
      <c r="U65" s="214"/>
      <c r="V65" s="214"/>
      <c r="W65" s="215"/>
      <c r="Y65" s="192" t="s">
        <v>109</v>
      </c>
      <c r="Z65" s="193"/>
      <c r="AA65" s="194"/>
      <c r="AD65" s="317"/>
      <c r="AE65" s="317"/>
      <c r="AF65" s="317"/>
      <c r="AG65" s="317" t="s">
        <v>188</v>
      </c>
      <c r="AH65" s="317" t="s">
        <v>79</v>
      </c>
      <c r="AI65" s="317" t="s">
        <v>288</v>
      </c>
      <c r="AJ65" s="317">
        <v>20241113</v>
      </c>
      <c r="AK65" s="317" t="str">
        <f t="shared" si="0"/>
        <v>11</v>
      </c>
      <c r="AL65" s="317" t="str">
        <f t="shared" si="1"/>
        <v>13</v>
      </c>
    </row>
    <row r="66" spans="1:39" ht="9.75" customHeight="1">
      <c r="A66" s="216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8"/>
      <c r="X66" s="12"/>
      <c r="Y66" s="225" t="s">
        <v>112</v>
      </c>
      <c r="Z66" s="226"/>
      <c r="AA66" s="227"/>
      <c r="AD66" s="317"/>
      <c r="AE66" s="317"/>
      <c r="AF66" s="317"/>
      <c r="AG66" s="317" t="s">
        <v>189</v>
      </c>
      <c r="AH66" s="317" t="s">
        <v>73</v>
      </c>
      <c r="AI66" s="317" t="s">
        <v>272</v>
      </c>
      <c r="AJ66" s="317">
        <v>20240423</v>
      </c>
      <c r="AK66" s="317" t="str">
        <f t="shared" si="0"/>
        <v>04</v>
      </c>
      <c r="AL66" s="317" t="str">
        <f t="shared" si="1"/>
        <v>23</v>
      </c>
    </row>
    <row r="67" spans="1:39" ht="7.5" customHeight="1">
      <c r="A67" s="219" t="s">
        <v>31</v>
      </c>
      <c r="B67" s="220"/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1"/>
      <c r="X67" s="13"/>
      <c r="Y67" s="228"/>
      <c r="Z67" s="229"/>
      <c r="AA67" s="230"/>
      <c r="AD67" s="317"/>
      <c r="AE67" s="317"/>
      <c r="AF67" s="317"/>
      <c r="AG67" s="317" t="s">
        <v>190</v>
      </c>
      <c r="AH67" s="317" t="s">
        <v>73</v>
      </c>
      <c r="AI67" s="317" t="s">
        <v>289</v>
      </c>
      <c r="AJ67" s="317">
        <v>20241024</v>
      </c>
      <c r="AK67" s="317" t="str">
        <f t="shared" ref="AK67:AK88" si="2">MID(AJ67,5,2)</f>
        <v>10</v>
      </c>
      <c r="AL67" s="317" t="str">
        <f t="shared" ref="AL67:AL88" si="3">RIGHT(AJ67,2)</f>
        <v>24</v>
      </c>
    </row>
    <row r="68" spans="1:39" ht="8.25" customHeight="1">
      <c r="A68" s="219"/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1"/>
      <c r="X68" s="13"/>
      <c r="Y68" s="228"/>
      <c r="Z68" s="229"/>
      <c r="AA68" s="230"/>
      <c r="AD68" s="317"/>
      <c r="AE68" s="317"/>
      <c r="AF68" s="317"/>
      <c r="AG68" s="317" t="s">
        <v>191</v>
      </c>
      <c r="AH68" s="317" t="s">
        <v>121</v>
      </c>
      <c r="AI68" s="317" t="s">
        <v>273</v>
      </c>
      <c r="AJ68" s="317">
        <v>20240425</v>
      </c>
      <c r="AK68" s="317" t="str">
        <f t="shared" si="2"/>
        <v>04</v>
      </c>
      <c r="AL68" s="317" t="str">
        <f t="shared" si="3"/>
        <v>25</v>
      </c>
    </row>
    <row r="69" spans="1:39" ht="9.75" customHeight="1" thickBot="1">
      <c r="A69" s="222"/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4"/>
      <c r="Y69" s="231"/>
      <c r="Z69" s="232"/>
      <c r="AA69" s="233"/>
      <c r="AD69" s="317"/>
      <c r="AE69" s="317"/>
      <c r="AF69" s="317"/>
      <c r="AG69" s="317" t="s">
        <v>192</v>
      </c>
      <c r="AH69" s="317" t="s">
        <v>74</v>
      </c>
      <c r="AI69" s="317" t="s">
        <v>290</v>
      </c>
      <c r="AJ69" s="317">
        <v>20241120</v>
      </c>
      <c r="AK69" s="317" t="str">
        <f t="shared" si="2"/>
        <v>11</v>
      </c>
      <c r="AL69" s="317" t="str">
        <f t="shared" si="3"/>
        <v>20</v>
      </c>
    </row>
    <row r="70" spans="1:39" ht="13.5" customHeight="1">
      <c r="A70" s="10"/>
      <c r="B70" s="10"/>
      <c r="C70" s="10"/>
      <c r="D70" s="191"/>
      <c r="E70" s="191"/>
      <c r="F70" s="191"/>
      <c r="G70" s="191"/>
      <c r="H70" s="10"/>
      <c r="I70" s="11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D70" s="317"/>
      <c r="AE70" s="317"/>
      <c r="AF70" s="317"/>
      <c r="AG70" s="317" t="s">
        <v>193</v>
      </c>
      <c r="AH70" s="317" t="s">
        <v>75</v>
      </c>
      <c r="AI70" s="317" t="s">
        <v>274</v>
      </c>
      <c r="AJ70" s="317">
        <v>20241126</v>
      </c>
      <c r="AK70" s="317" t="str">
        <f t="shared" si="2"/>
        <v>11</v>
      </c>
      <c r="AL70" s="317" t="str">
        <f t="shared" si="3"/>
        <v>26</v>
      </c>
    </row>
    <row r="71" spans="1:39" s="10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4"/>
      <c r="AC71" s="324"/>
      <c r="AD71" s="317"/>
      <c r="AE71" s="317"/>
      <c r="AF71" s="317"/>
      <c r="AG71" s="317" t="s">
        <v>194</v>
      </c>
      <c r="AH71" s="317" t="s">
        <v>76</v>
      </c>
      <c r="AI71" s="317" t="s">
        <v>291</v>
      </c>
      <c r="AJ71" s="317">
        <v>20240416</v>
      </c>
      <c r="AK71" s="317" t="str">
        <f t="shared" si="2"/>
        <v>04</v>
      </c>
      <c r="AL71" s="317" t="str">
        <f t="shared" si="3"/>
        <v>16</v>
      </c>
      <c r="AM71" s="326"/>
    </row>
    <row r="72" spans="1:39">
      <c r="AD72" s="317"/>
      <c r="AE72" s="317"/>
      <c r="AF72" s="317"/>
      <c r="AG72" s="317" t="s">
        <v>195</v>
      </c>
      <c r="AH72" s="317" t="s">
        <v>77</v>
      </c>
      <c r="AI72" s="317" t="s">
        <v>276</v>
      </c>
      <c r="AJ72" s="317">
        <v>20240624</v>
      </c>
      <c r="AK72" s="317" t="str">
        <f t="shared" si="2"/>
        <v>06</v>
      </c>
      <c r="AL72" s="317" t="str">
        <f t="shared" si="3"/>
        <v>24</v>
      </c>
    </row>
    <row r="73" spans="1:39">
      <c r="AD73" s="317"/>
      <c r="AE73" s="317"/>
      <c r="AF73" s="317"/>
      <c r="AG73" s="317" t="s">
        <v>196</v>
      </c>
      <c r="AH73" s="317" t="s">
        <v>77</v>
      </c>
      <c r="AI73" s="317" t="s">
        <v>277</v>
      </c>
      <c r="AJ73" s="317">
        <v>20241216</v>
      </c>
      <c r="AK73" s="317" t="str">
        <f t="shared" si="2"/>
        <v>12</v>
      </c>
      <c r="AL73" s="317" t="str">
        <f t="shared" si="3"/>
        <v>16</v>
      </c>
    </row>
    <row r="74" spans="1:39">
      <c r="AD74" s="317"/>
      <c r="AE74" s="317"/>
      <c r="AF74" s="317"/>
      <c r="AG74" s="317" t="s">
        <v>197</v>
      </c>
      <c r="AH74" s="317" t="s">
        <v>78</v>
      </c>
      <c r="AI74" s="317" t="s">
        <v>278</v>
      </c>
      <c r="AJ74" s="317">
        <v>20240627</v>
      </c>
      <c r="AK74" s="317" t="str">
        <f t="shared" si="2"/>
        <v>06</v>
      </c>
      <c r="AL74" s="317" t="str">
        <f t="shared" si="3"/>
        <v>27</v>
      </c>
    </row>
    <row r="75" spans="1:39">
      <c r="AD75" s="317"/>
      <c r="AE75" s="317"/>
      <c r="AF75" s="317"/>
      <c r="AG75" s="317" t="s">
        <v>198</v>
      </c>
      <c r="AH75" s="317" t="s">
        <v>78</v>
      </c>
      <c r="AI75" s="317" t="s">
        <v>279</v>
      </c>
      <c r="AJ75" s="317">
        <v>20241219</v>
      </c>
      <c r="AK75" s="317" t="str">
        <f t="shared" si="2"/>
        <v>12</v>
      </c>
      <c r="AL75" s="317" t="str">
        <f t="shared" si="3"/>
        <v>19</v>
      </c>
    </row>
    <row r="76" spans="1:39">
      <c r="AD76" s="317"/>
      <c r="AE76" s="317"/>
      <c r="AF76" s="317"/>
      <c r="AG76" s="317" t="s">
        <v>199</v>
      </c>
      <c r="AH76" s="317" t="s">
        <v>72</v>
      </c>
      <c r="AI76" s="317" t="s">
        <v>275</v>
      </c>
      <c r="AJ76" s="317">
        <v>20240418</v>
      </c>
      <c r="AK76" s="317" t="str">
        <f t="shared" si="2"/>
        <v>04</v>
      </c>
      <c r="AL76" s="317" t="str">
        <f t="shared" si="3"/>
        <v>18</v>
      </c>
    </row>
    <row r="77" spans="1:39">
      <c r="AD77" s="317"/>
      <c r="AE77" s="317"/>
      <c r="AF77" s="317"/>
      <c r="AG77" s="317" t="s">
        <v>200</v>
      </c>
      <c r="AH77" s="317" t="s">
        <v>72</v>
      </c>
      <c r="AI77" s="317" t="s">
        <v>280</v>
      </c>
      <c r="AJ77" s="317">
        <v>20241022</v>
      </c>
      <c r="AK77" s="317" t="str">
        <f t="shared" si="2"/>
        <v>10</v>
      </c>
      <c r="AL77" s="317" t="str">
        <f t="shared" si="3"/>
        <v>22</v>
      </c>
    </row>
    <row r="78" spans="1:39">
      <c r="AD78" s="317"/>
      <c r="AE78" s="317"/>
      <c r="AF78" s="317"/>
      <c r="AG78" s="317" t="s">
        <v>201</v>
      </c>
      <c r="AH78" s="317" t="s">
        <v>68</v>
      </c>
      <c r="AI78" s="317" t="s">
        <v>281</v>
      </c>
      <c r="AJ78" s="317">
        <v>20240701</v>
      </c>
      <c r="AK78" s="317" t="str">
        <f t="shared" si="2"/>
        <v>07</v>
      </c>
      <c r="AL78" s="317" t="str">
        <f t="shared" si="3"/>
        <v>01</v>
      </c>
    </row>
    <row r="79" spans="1:39">
      <c r="AD79" s="317"/>
      <c r="AE79" s="317"/>
      <c r="AF79" s="317"/>
      <c r="AG79" s="317" t="s">
        <v>202</v>
      </c>
      <c r="AH79" s="317" t="s">
        <v>68</v>
      </c>
      <c r="AI79" s="317" t="s">
        <v>236</v>
      </c>
      <c r="AJ79" s="317">
        <v>20241001</v>
      </c>
      <c r="AK79" s="317" t="str">
        <f t="shared" si="2"/>
        <v>10</v>
      </c>
      <c r="AL79" s="317" t="str">
        <f t="shared" si="3"/>
        <v>01</v>
      </c>
    </row>
    <row r="80" spans="1:39">
      <c r="AD80" s="317"/>
      <c r="AE80" s="317"/>
      <c r="AF80" s="317"/>
      <c r="AG80" s="317" t="s">
        <v>203</v>
      </c>
      <c r="AH80" s="317" t="s">
        <v>70</v>
      </c>
      <c r="AI80" s="317" t="s">
        <v>282</v>
      </c>
      <c r="AJ80" s="317">
        <v>20240731</v>
      </c>
      <c r="AK80" s="317" t="str">
        <f t="shared" si="2"/>
        <v>07</v>
      </c>
      <c r="AL80" s="317" t="str">
        <f t="shared" si="3"/>
        <v>31</v>
      </c>
    </row>
    <row r="81" spans="30:38">
      <c r="AD81" s="317"/>
      <c r="AE81" s="317"/>
      <c r="AF81" s="317"/>
      <c r="AG81" s="317" t="s">
        <v>204</v>
      </c>
      <c r="AH81" s="317" t="s">
        <v>69</v>
      </c>
      <c r="AI81" s="317" t="s">
        <v>283</v>
      </c>
      <c r="AJ81" s="317">
        <v>20241031</v>
      </c>
      <c r="AK81" s="317" t="str">
        <f t="shared" si="2"/>
        <v>10</v>
      </c>
      <c r="AL81" s="317" t="str">
        <f t="shared" si="3"/>
        <v>31</v>
      </c>
    </row>
    <row r="82" spans="30:38">
      <c r="AD82" s="317"/>
      <c r="AE82" s="317"/>
      <c r="AF82" s="317"/>
      <c r="AG82" s="317" t="s">
        <v>292</v>
      </c>
      <c r="AH82" s="332" t="s">
        <v>66</v>
      </c>
      <c r="AI82" s="317" t="s">
        <v>302</v>
      </c>
      <c r="AJ82" s="317">
        <v>20240708</v>
      </c>
      <c r="AK82" s="317" t="str">
        <f t="shared" si="2"/>
        <v>07</v>
      </c>
      <c r="AL82" s="317" t="str">
        <f t="shared" si="3"/>
        <v>08</v>
      </c>
    </row>
    <row r="83" spans="30:38">
      <c r="AD83" s="317"/>
      <c r="AE83" s="317"/>
      <c r="AF83" s="317"/>
      <c r="AG83" s="317" t="s">
        <v>293</v>
      </c>
      <c r="AH83" s="317" t="s">
        <v>299</v>
      </c>
      <c r="AI83" s="317" t="s">
        <v>303</v>
      </c>
      <c r="AJ83" s="317">
        <v>20240521</v>
      </c>
      <c r="AK83" s="317" t="str">
        <f t="shared" si="2"/>
        <v>05</v>
      </c>
      <c r="AL83" s="317" t="str">
        <f t="shared" si="3"/>
        <v>21</v>
      </c>
    </row>
    <row r="84" spans="30:38">
      <c r="AD84" s="317"/>
      <c r="AE84" s="317"/>
      <c r="AF84" s="317"/>
      <c r="AG84" s="317" t="s">
        <v>294</v>
      </c>
      <c r="AH84" s="317" t="s">
        <v>300</v>
      </c>
      <c r="AI84" s="317" t="s">
        <v>304</v>
      </c>
      <c r="AJ84" s="317">
        <v>20240523</v>
      </c>
      <c r="AK84" s="317" t="str">
        <f t="shared" si="2"/>
        <v>05</v>
      </c>
      <c r="AL84" s="317" t="str">
        <f t="shared" si="3"/>
        <v>23</v>
      </c>
    </row>
    <row r="85" spans="30:38">
      <c r="AD85" s="317"/>
      <c r="AE85" s="317"/>
      <c r="AF85" s="317"/>
      <c r="AG85" s="317" t="s">
        <v>295</v>
      </c>
      <c r="AH85" s="317" t="s">
        <v>301</v>
      </c>
      <c r="AI85" s="317" t="s">
        <v>305</v>
      </c>
      <c r="AJ85" s="317">
        <v>20240617</v>
      </c>
      <c r="AK85" s="317" t="str">
        <f t="shared" si="2"/>
        <v>06</v>
      </c>
      <c r="AL85" s="317" t="str">
        <f t="shared" si="3"/>
        <v>17</v>
      </c>
    </row>
    <row r="86" spans="30:38">
      <c r="AD86" s="317"/>
      <c r="AE86" s="317"/>
      <c r="AF86" s="317"/>
      <c r="AG86" s="317" t="s">
        <v>296</v>
      </c>
      <c r="AH86" s="317" t="s">
        <v>73</v>
      </c>
      <c r="AI86" s="317" t="s">
        <v>306</v>
      </c>
      <c r="AJ86" s="317">
        <v>20240619</v>
      </c>
      <c r="AK86" s="317" t="str">
        <f t="shared" si="2"/>
        <v>06</v>
      </c>
      <c r="AL86" s="317" t="str">
        <f t="shared" si="3"/>
        <v>19</v>
      </c>
    </row>
    <row r="87" spans="30:38">
      <c r="AD87" s="317"/>
      <c r="AE87" s="317"/>
      <c r="AF87" s="317"/>
      <c r="AG87" s="317" t="s">
        <v>297</v>
      </c>
      <c r="AH87" s="317" t="s">
        <v>76</v>
      </c>
      <c r="AI87" s="317" t="s">
        <v>307</v>
      </c>
      <c r="AJ87" s="317">
        <v>20240910</v>
      </c>
      <c r="AK87" s="317" t="str">
        <f t="shared" si="2"/>
        <v>09</v>
      </c>
      <c r="AL87" s="317" t="str">
        <f t="shared" si="3"/>
        <v>10</v>
      </c>
    </row>
    <row r="88" spans="30:38">
      <c r="AD88" s="317"/>
      <c r="AE88" s="317"/>
      <c r="AF88" s="317"/>
      <c r="AG88" s="317" t="s">
        <v>298</v>
      </c>
      <c r="AH88" s="317" t="s">
        <v>78</v>
      </c>
      <c r="AI88" s="317" t="s">
        <v>308</v>
      </c>
      <c r="AJ88" s="317">
        <v>20240912</v>
      </c>
      <c r="AK88" s="317" t="str">
        <f t="shared" si="2"/>
        <v>09</v>
      </c>
      <c r="AL88" s="317" t="str">
        <f t="shared" si="3"/>
        <v>12</v>
      </c>
    </row>
    <row r="89" spans="30:38">
      <c r="AD89" s="317"/>
      <c r="AE89" s="317"/>
      <c r="AF89" s="317"/>
      <c r="AG89" s="317"/>
      <c r="AH89" s="317"/>
      <c r="AI89" s="317"/>
      <c r="AK89" s="317"/>
      <c r="AL89" s="317"/>
    </row>
    <row r="90" spans="30:38">
      <c r="AD90" s="317"/>
      <c r="AE90" s="317"/>
      <c r="AF90" s="317"/>
      <c r="AG90" s="317"/>
      <c r="AH90" s="317"/>
      <c r="AI90" s="317"/>
      <c r="AK90" s="317"/>
      <c r="AL90" s="317"/>
    </row>
    <row r="91" spans="30:38">
      <c r="AD91" s="317"/>
      <c r="AE91" s="317"/>
      <c r="AF91" s="317"/>
      <c r="AG91" s="317"/>
      <c r="AH91" s="317"/>
      <c r="AI91" s="317"/>
      <c r="AK91" s="317"/>
      <c r="AL91" s="317"/>
    </row>
    <row r="92" spans="30:38">
      <c r="AD92" s="317"/>
      <c r="AE92" s="317"/>
      <c r="AF92" s="317"/>
      <c r="AG92" s="317"/>
      <c r="AH92" s="317"/>
      <c r="AI92" s="317"/>
      <c r="AK92" s="317"/>
      <c r="AL92" s="317"/>
    </row>
    <row r="93" spans="30:38">
      <c r="AD93" s="317"/>
      <c r="AE93" s="317"/>
      <c r="AF93" s="317"/>
      <c r="AG93" s="317"/>
      <c r="AH93" s="317"/>
      <c r="AI93" s="317"/>
      <c r="AK93" s="317"/>
      <c r="AL93" s="317"/>
    </row>
    <row r="94" spans="30:38">
      <c r="AD94" s="317"/>
      <c r="AE94" s="317"/>
      <c r="AF94" s="317"/>
      <c r="AG94" s="317"/>
      <c r="AH94" s="317"/>
      <c r="AI94" s="317"/>
      <c r="AK94" s="317"/>
      <c r="AL94" s="317"/>
    </row>
    <row r="95" spans="30:38">
      <c r="AD95" s="317"/>
      <c r="AE95" s="317"/>
      <c r="AF95" s="317"/>
      <c r="AG95" s="317"/>
      <c r="AH95" s="317"/>
      <c r="AI95" s="317"/>
      <c r="AK95" s="317"/>
      <c r="AL95" s="317"/>
    </row>
    <row r="96" spans="30:38">
      <c r="AD96" s="317"/>
      <c r="AE96" s="317"/>
      <c r="AF96" s="317"/>
      <c r="AG96" s="317"/>
      <c r="AH96" s="317"/>
      <c r="AI96" s="317"/>
      <c r="AK96" s="317"/>
      <c r="AL96" s="317"/>
    </row>
    <row r="97" spans="30:38">
      <c r="AD97" s="317"/>
      <c r="AE97" s="317"/>
      <c r="AF97" s="317"/>
      <c r="AG97" s="317"/>
      <c r="AH97" s="317"/>
      <c r="AI97" s="317"/>
      <c r="AK97" s="317"/>
      <c r="AL97" s="317"/>
    </row>
    <row r="98" spans="30:38">
      <c r="AD98" s="317"/>
      <c r="AE98" s="317"/>
      <c r="AF98" s="317"/>
      <c r="AG98" s="317"/>
      <c r="AH98" s="317"/>
      <c r="AI98" s="317"/>
      <c r="AK98" s="317"/>
      <c r="AL98" s="317"/>
    </row>
    <row r="99" spans="30:38">
      <c r="AD99" s="317"/>
      <c r="AE99" s="317"/>
      <c r="AF99" s="317"/>
      <c r="AG99" s="317"/>
      <c r="AH99" s="317"/>
      <c r="AI99" s="317"/>
      <c r="AK99" s="317"/>
      <c r="AL99" s="317"/>
    </row>
    <row r="100" spans="30:38">
      <c r="AD100" s="317"/>
      <c r="AE100" s="317"/>
      <c r="AF100" s="317"/>
      <c r="AG100" s="317"/>
      <c r="AH100" s="317"/>
      <c r="AI100" s="317"/>
      <c r="AK100" s="317"/>
      <c r="AL100" s="317"/>
    </row>
    <row r="101" spans="30:38">
      <c r="AD101" s="317"/>
      <c r="AE101" s="317"/>
      <c r="AF101" s="317"/>
      <c r="AG101" s="317"/>
      <c r="AH101" s="317"/>
      <c r="AI101" s="317"/>
      <c r="AK101" s="317"/>
      <c r="AL101" s="317"/>
    </row>
    <row r="102" spans="30:38">
      <c r="AD102" s="317"/>
      <c r="AE102" s="317"/>
      <c r="AF102" s="317"/>
      <c r="AG102" s="317"/>
      <c r="AH102" s="317"/>
      <c r="AI102" s="317"/>
      <c r="AK102" s="317"/>
      <c r="AL102" s="317"/>
    </row>
    <row r="103" spans="30:38">
      <c r="AD103" s="317"/>
      <c r="AE103" s="317"/>
      <c r="AF103" s="317"/>
      <c r="AG103" s="317"/>
      <c r="AH103" s="317"/>
      <c r="AI103" s="317"/>
      <c r="AK103" s="317"/>
      <c r="AL103" s="317"/>
    </row>
    <row r="104" spans="30:38">
      <c r="AD104" s="317"/>
      <c r="AE104" s="317"/>
      <c r="AF104" s="317"/>
      <c r="AG104" s="317"/>
      <c r="AH104" s="317"/>
      <c r="AI104" s="317"/>
      <c r="AK104" s="317"/>
      <c r="AL104" s="317"/>
    </row>
    <row r="105" spans="30:38">
      <c r="AD105" s="317"/>
      <c r="AE105" s="317"/>
      <c r="AF105" s="317"/>
      <c r="AG105" s="317"/>
      <c r="AH105" s="317"/>
      <c r="AI105" s="317"/>
      <c r="AK105" s="317"/>
      <c r="AL105" s="317"/>
    </row>
    <row r="106" spans="30:38">
      <c r="AD106" s="317"/>
      <c r="AE106" s="317"/>
      <c r="AF106" s="317"/>
      <c r="AG106" s="317"/>
      <c r="AH106" s="317"/>
      <c r="AI106" s="317"/>
      <c r="AK106" s="317" t="str">
        <f t="shared" ref="AK106:AK128" si="4">MID(AJ106,5,2)</f>
        <v/>
      </c>
      <c r="AL106" s="317" t="str">
        <f t="shared" ref="AL106:AL128" si="5">RIGHT(AJ106,2)</f>
        <v/>
      </c>
    </row>
    <row r="107" spans="30:38">
      <c r="AD107" s="317"/>
      <c r="AE107" s="317"/>
      <c r="AF107" s="317"/>
      <c r="AG107" s="317"/>
      <c r="AH107" s="317"/>
      <c r="AI107" s="317"/>
      <c r="AK107" s="317" t="str">
        <f t="shared" si="4"/>
        <v/>
      </c>
      <c r="AL107" s="317" t="str">
        <f t="shared" si="5"/>
        <v/>
      </c>
    </row>
    <row r="108" spans="30:38">
      <c r="AD108" s="317"/>
      <c r="AE108" s="317"/>
      <c r="AF108" s="317"/>
      <c r="AG108" s="317"/>
      <c r="AH108" s="317"/>
      <c r="AI108" s="317"/>
      <c r="AK108" s="317" t="str">
        <f t="shared" si="4"/>
        <v/>
      </c>
      <c r="AL108" s="317" t="str">
        <f t="shared" si="5"/>
        <v/>
      </c>
    </row>
    <row r="109" spans="30:38">
      <c r="AD109" s="317"/>
      <c r="AE109" s="317"/>
      <c r="AF109" s="317"/>
      <c r="AG109" s="317"/>
      <c r="AH109" s="317"/>
      <c r="AI109" s="317"/>
      <c r="AK109" s="317" t="str">
        <f t="shared" si="4"/>
        <v/>
      </c>
      <c r="AL109" s="317" t="str">
        <f t="shared" si="5"/>
        <v/>
      </c>
    </row>
    <row r="110" spans="30:38">
      <c r="AD110" s="317"/>
      <c r="AE110" s="317"/>
      <c r="AF110" s="317"/>
      <c r="AG110" s="317"/>
      <c r="AH110" s="317"/>
      <c r="AI110" s="317"/>
      <c r="AK110" s="317" t="str">
        <f t="shared" si="4"/>
        <v/>
      </c>
      <c r="AL110" s="317" t="str">
        <f t="shared" si="5"/>
        <v/>
      </c>
    </row>
    <row r="111" spans="30:38">
      <c r="AD111" s="317"/>
      <c r="AE111" s="317"/>
      <c r="AF111" s="317"/>
      <c r="AG111" s="317"/>
      <c r="AH111" s="317"/>
      <c r="AI111" s="317"/>
      <c r="AK111" s="317" t="str">
        <f t="shared" si="4"/>
        <v/>
      </c>
      <c r="AL111" s="317" t="str">
        <f t="shared" si="5"/>
        <v/>
      </c>
    </row>
    <row r="112" spans="30:38">
      <c r="AD112" s="317"/>
      <c r="AE112" s="317"/>
      <c r="AF112" s="317"/>
      <c r="AG112" s="317"/>
      <c r="AH112" s="317"/>
      <c r="AI112" s="317"/>
      <c r="AK112" s="317" t="str">
        <f t="shared" si="4"/>
        <v/>
      </c>
      <c r="AL112" s="317" t="str">
        <f t="shared" si="5"/>
        <v/>
      </c>
    </row>
    <row r="113" spans="30:38">
      <c r="AD113" s="317"/>
      <c r="AE113" s="317"/>
      <c r="AF113" s="317"/>
      <c r="AG113" s="317"/>
      <c r="AH113" s="317"/>
      <c r="AI113" s="317"/>
      <c r="AK113" s="317" t="str">
        <f t="shared" si="4"/>
        <v/>
      </c>
      <c r="AL113" s="317" t="str">
        <f t="shared" si="5"/>
        <v/>
      </c>
    </row>
    <row r="114" spans="30:38">
      <c r="AD114" s="317"/>
      <c r="AE114" s="317"/>
      <c r="AF114" s="317"/>
      <c r="AG114" s="317"/>
      <c r="AH114" s="317"/>
      <c r="AI114" s="317"/>
      <c r="AK114" s="317" t="str">
        <f t="shared" si="4"/>
        <v/>
      </c>
      <c r="AL114" s="317" t="str">
        <f t="shared" si="5"/>
        <v/>
      </c>
    </row>
    <row r="115" spans="30:38">
      <c r="AD115" s="317"/>
      <c r="AE115" s="317"/>
      <c r="AF115" s="317"/>
      <c r="AG115" s="317"/>
      <c r="AH115" s="317"/>
      <c r="AI115" s="317"/>
      <c r="AK115" s="317" t="str">
        <f t="shared" si="4"/>
        <v/>
      </c>
      <c r="AL115" s="317" t="str">
        <f t="shared" si="5"/>
        <v/>
      </c>
    </row>
    <row r="116" spans="30:38">
      <c r="AD116" s="317"/>
      <c r="AE116" s="317"/>
      <c r="AF116" s="317"/>
      <c r="AG116" s="317"/>
      <c r="AH116" s="317"/>
      <c r="AI116" s="317"/>
      <c r="AK116" s="317" t="str">
        <f t="shared" si="4"/>
        <v/>
      </c>
      <c r="AL116" s="317" t="str">
        <f t="shared" si="5"/>
        <v/>
      </c>
    </row>
    <row r="117" spans="30:38">
      <c r="AD117" s="317"/>
      <c r="AE117" s="317"/>
      <c r="AF117" s="317"/>
      <c r="AG117" s="317"/>
      <c r="AH117" s="317"/>
      <c r="AI117" s="317"/>
      <c r="AK117" s="317" t="str">
        <f t="shared" si="4"/>
        <v/>
      </c>
      <c r="AL117" s="317" t="str">
        <f t="shared" si="5"/>
        <v/>
      </c>
    </row>
    <row r="118" spans="30:38">
      <c r="AD118" s="317"/>
      <c r="AE118" s="317"/>
      <c r="AF118" s="317"/>
      <c r="AG118" s="317"/>
      <c r="AH118" s="317"/>
      <c r="AI118" s="317"/>
      <c r="AK118" s="317" t="str">
        <f t="shared" si="4"/>
        <v/>
      </c>
      <c r="AL118" s="317" t="str">
        <f t="shared" si="5"/>
        <v/>
      </c>
    </row>
    <row r="119" spans="30:38">
      <c r="AD119" s="317"/>
      <c r="AE119" s="317"/>
      <c r="AF119" s="317"/>
      <c r="AG119" s="317"/>
      <c r="AH119" s="317"/>
      <c r="AI119" s="317"/>
      <c r="AK119" s="317" t="str">
        <f t="shared" si="4"/>
        <v/>
      </c>
      <c r="AL119" s="317" t="str">
        <f t="shared" si="5"/>
        <v/>
      </c>
    </row>
    <row r="120" spans="30:38">
      <c r="AD120" s="317"/>
      <c r="AE120" s="317"/>
      <c r="AF120" s="317"/>
      <c r="AG120" s="317"/>
      <c r="AH120" s="317"/>
      <c r="AI120" s="317"/>
      <c r="AK120" s="317" t="str">
        <f t="shared" si="4"/>
        <v/>
      </c>
      <c r="AL120" s="317" t="str">
        <f t="shared" si="5"/>
        <v/>
      </c>
    </row>
    <row r="121" spans="30:38">
      <c r="AD121" s="317"/>
      <c r="AE121" s="317"/>
      <c r="AF121" s="317"/>
      <c r="AG121" s="317"/>
      <c r="AH121" s="317"/>
      <c r="AI121" s="317"/>
      <c r="AK121" s="317" t="str">
        <f t="shared" si="4"/>
        <v/>
      </c>
      <c r="AL121" s="317" t="str">
        <f t="shared" si="5"/>
        <v/>
      </c>
    </row>
    <row r="122" spans="30:38">
      <c r="AD122" s="317"/>
      <c r="AE122" s="317"/>
      <c r="AF122" s="317"/>
      <c r="AG122" s="317"/>
      <c r="AH122" s="317"/>
      <c r="AI122" s="317"/>
      <c r="AK122" s="317" t="str">
        <f t="shared" si="4"/>
        <v/>
      </c>
      <c r="AL122" s="317" t="str">
        <f t="shared" si="5"/>
        <v/>
      </c>
    </row>
    <row r="123" spans="30:38">
      <c r="AD123" s="317"/>
      <c r="AE123" s="317"/>
      <c r="AF123" s="317"/>
      <c r="AG123" s="317"/>
      <c r="AH123" s="317"/>
      <c r="AI123" s="317"/>
      <c r="AK123" s="317" t="str">
        <f t="shared" si="4"/>
        <v/>
      </c>
      <c r="AL123" s="317" t="str">
        <f t="shared" si="5"/>
        <v/>
      </c>
    </row>
    <row r="124" spans="30:38">
      <c r="AD124" s="317"/>
      <c r="AE124" s="317"/>
      <c r="AF124" s="317"/>
      <c r="AG124" s="317"/>
      <c r="AH124" s="317"/>
      <c r="AI124" s="317"/>
      <c r="AK124" s="317" t="str">
        <f t="shared" si="4"/>
        <v/>
      </c>
      <c r="AL124" s="317" t="str">
        <f t="shared" si="5"/>
        <v/>
      </c>
    </row>
    <row r="125" spans="30:38">
      <c r="AD125" s="317"/>
      <c r="AE125" s="317"/>
      <c r="AF125" s="317"/>
      <c r="AG125" s="317"/>
      <c r="AH125" s="317"/>
      <c r="AI125" s="317"/>
      <c r="AK125" s="317" t="str">
        <f t="shared" si="4"/>
        <v/>
      </c>
      <c r="AL125" s="317" t="str">
        <f t="shared" si="5"/>
        <v/>
      </c>
    </row>
    <row r="126" spans="30:38">
      <c r="AD126" s="317"/>
      <c r="AE126" s="317"/>
      <c r="AF126" s="317"/>
      <c r="AG126" s="317"/>
      <c r="AH126" s="317"/>
      <c r="AI126" s="317"/>
      <c r="AK126" s="317" t="str">
        <f t="shared" si="4"/>
        <v/>
      </c>
      <c r="AL126" s="317" t="str">
        <f t="shared" si="5"/>
        <v/>
      </c>
    </row>
    <row r="127" spans="30:38">
      <c r="AD127" s="317"/>
      <c r="AE127" s="317"/>
      <c r="AF127" s="317"/>
      <c r="AG127" s="317"/>
      <c r="AH127" s="317"/>
      <c r="AI127" s="317"/>
      <c r="AK127" s="317" t="str">
        <f t="shared" si="4"/>
        <v/>
      </c>
      <c r="AL127" s="317" t="str">
        <f t="shared" si="5"/>
        <v/>
      </c>
    </row>
    <row r="128" spans="30:38">
      <c r="AD128" s="317"/>
      <c r="AE128" s="317"/>
      <c r="AF128" s="317"/>
      <c r="AG128" s="317"/>
      <c r="AH128" s="317"/>
      <c r="AI128" s="317"/>
      <c r="AK128" s="317" t="str">
        <f t="shared" si="4"/>
        <v/>
      </c>
      <c r="AL128" s="317" t="str">
        <f t="shared" si="5"/>
        <v/>
      </c>
    </row>
    <row r="129" spans="30:38">
      <c r="AD129" s="317"/>
      <c r="AE129" s="317"/>
      <c r="AF129" s="317"/>
      <c r="AG129" s="317"/>
      <c r="AH129" s="317"/>
      <c r="AI129" s="317"/>
      <c r="AK129" s="317" t="str">
        <f t="shared" ref="AK129:AK144" si="6">MID(AJ129,5,2)</f>
        <v/>
      </c>
      <c r="AL129" s="317" t="str">
        <f t="shared" ref="AL129:AL144" si="7">RIGHT(AJ129,2)</f>
        <v/>
      </c>
    </row>
    <row r="130" spans="30:38">
      <c r="AD130" s="317"/>
      <c r="AE130" s="317"/>
      <c r="AF130" s="317"/>
      <c r="AG130" s="317"/>
      <c r="AH130" s="317"/>
      <c r="AI130" s="317"/>
      <c r="AK130" s="317" t="str">
        <f t="shared" si="6"/>
        <v/>
      </c>
      <c r="AL130" s="317" t="str">
        <f t="shared" si="7"/>
        <v/>
      </c>
    </row>
    <row r="131" spans="30:38">
      <c r="AD131" s="317"/>
      <c r="AE131" s="317"/>
      <c r="AF131" s="317"/>
      <c r="AG131" s="317"/>
      <c r="AH131" s="317"/>
      <c r="AI131" s="317"/>
      <c r="AK131" s="317" t="str">
        <f t="shared" si="6"/>
        <v/>
      </c>
      <c r="AL131" s="317" t="str">
        <f t="shared" si="7"/>
        <v/>
      </c>
    </row>
    <row r="132" spans="30:38">
      <c r="AD132" s="317"/>
      <c r="AE132" s="317"/>
      <c r="AF132" s="317"/>
      <c r="AG132" s="317"/>
      <c r="AH132" s="317"/>
      <c r="AI132" s="317"/>
      <c r="AK132" s="317" t="str">
        <f t="shared" si="6"/>
        <v/>
      </c>
      <c r="AL132" s="317" t="str">
        <f t="shared" si="7"/>
        <v/>
      </c>
    </row>
    <row r="133" spans="30:38">
      <c r="AD133" s="317"/>
      <c r="AE133" s="317"/>
      <c r="AF133" s="317"/>
      <c r="AG133" s="317"/>
      <c r="AH133" s="317"/>
      <c r="AI133" s="317"/>
      <c r="AK133" s="317" t="str">
        <f t="shared" si="6"/>
        <v/>
      </c>
      <c r="AL133" s="317" t="str">
        <f t="shared" si="7"/>
        <v/>
      </c>
    </row>
    <row r="134" spans="30:38">
      <c r="AD134" s="317"/>
      <c r="AE134" s="317"/>
      <c r="AF134" s="317"/>
      <c r="AG134" s="317"/>
      <c r="AH134" s="317"/>
      <c r="AI134" s="317"/>
      <c r="AK134" s="317" t="str">
        <f t="shared" si="6"/>
        <v/>
      </c>
      <c r="AL134" s="317" t="str">
        <f t="shared" si="7"/>
        <v/>
      </c>
    </row>
    <row r="135" spans="30:38">
      <c r="AD135" s="317"/>
      <c r="AE135" s="317"/>
      <c r="AF135" s="317"/>
      <c r="AG135" s="317"/>
      <c r="AH135" s="317"/>
      <c r="AI135" s="317"/>
      <c r="AK135" s="317" t="str">
        <f t="shared" si="6"/>
        <v/>
      </c>
      <c r="AL135" s="317" t="str">
        <f t="shared" si="7"/>
        <v/>
      </c>
    </row>
    <row r="136" spans="30:38">
      <c r="AD136" s="317"/>
      <c r="AE136" s="317"/>
      <c r="AF136" s="317"/>
      <c r="AG136" s="317"/>
      <c r="AH136" s="317"/>
      <c r="AI136" s="317"/>
      <c r="AK136" s="317" t="str">
        <f t="shared" si="6"/>
        <v/>
      </c>
      <c r="AL136" s="317" t="str">
        <f t="shared" si="7"/>
        <v/>
      </c>
    </row>
    <row r="137" spans="30:38">
      <c r="AD137" s="317"/>
      <c r="AE137" s="317"/>
      <c r="AF137" s="317"/>
      <c r="AG137" s="317"/>
      <c r="AH137" s="317"/>
      <c r="AI137" s="317"/>
      <c r="AK137" s="317" t="str">
        <f t="shared" si="6"/>
        <v/>
      </c>
      <c r="AL137" s="317" t="str">
        <f t="shared" si="7"/>
        <v/>
      </c>
    </row>
    <row r="138" spans="30:38">
      <c r="AD138" s="317"/>
      <c r="AE138" s="317"/>
      <c r="AF138" s="317"/>
      <c r="AG138" s="317"/>
      <c r="AH138" s="317"/>
      <c r="AI138" s="317"/>
      <c r="AK138" s="317" t="str">
        <f t="shared" si="6"/>
        <v/>
      </c>
      <c r="AL138" s="317" t="str">
        <f t="shared" si="7"/>
        <v/>
      </c>
    </row>
    <row r="139" spans="30:38">
      <c r="AD139" s="317"/>
      <c r="AE139" s="317"/>
      <c r="AF139" s="317"/>
      <c r="AG139" s="317"/>
      <c r="AH139" s="317"/>
      <c r="AI139" s="317"/>
      <c r="AK139" s="317" t="str">
        <f t="shared" si="6"/>
        <v/>
      </c>
      <c r="AL139" s="317" t="str">
        <f t="shared" si="7"/>
        <v/>
      </c>
    </row>
    <row r="140" spans="30:38">
      <c r="AD140" s="317"/>
      <c r="AE140" s="317"/>
      <c r="AF140" s="317"/>
      <c r="AG140" s="317"/>
      <c r="AH140" s="317"/>
      <c r="AI140" s="317"/>
      <c r="AK140" s="317" t="str">
        <f t="shared" si="6"/>
        <v/>
      </c>
      <c r="AL140" s="317" t="str">
        <f t="shared" si="7"/>
        <v/>
      </c>
    </row>
    <row r="141" spans="30:38">
      <c r="AG141" s="317"/>
      <c r="AH141" s="317"/>
      <c r="AI141" s="317"/>
      <c r="AK141" s="317" t="str">
        <f t="shared" si="6"/>
        <v/>
      </c>
      <c r="AL141" s="317" t="str">
        <f t="shared" si="7"/>
        <v/>
      </c>
    </row>
    <row r="142" spans="30:38">
      <c r="AG142" s="317"/>
      <c r="AH142" s="317"/>
      <c r="AI142" s="317"/>
      <c r="AK142" s="317" t="str">
        <f t="shared" si="6"/>
        <v/>
      </c>
      <c r="AL142" s="317" t="str">
        <f t="shared" si="7"/>
        <v/>
      </c>
    </row>
    <row r="143" spans="30:38">
      <c r="AG143" s="317"/>
      <c r="AH143" s="317"/>
      <c r="AI143" s="317"/>
      <c r="AK143" s="317" t="str">
        <f t="shared" si="6"/>
        <v/>
      </c>
      <c r="AL143" s="317" t="str">
        <f t="shared" si="7"/>
        <v/>
      </c>
    </row>
    <row r="144" spans="30:38">
      <c r="AG144" s="317"/>
      <c r="AH144" s="317"/>
      <c r="AI144" s="317"/>
      <c r="AK144" s="317" t="str">
        <f t="shared" si="6"/>
        <v/>
      </c>
      <c r="AL144" s="317" t="str">
        <f t="shared" si="7"/>
        <v/>
      </c>
    </row>
    <row r="145" spans="33:38">
      <c r="AG145" s="317"/>
      <c r="AH145" s="317"/>
      <c r="AI145" s="317"/>
      <c r="AK145" s="317" t="str">
        <f t="shared" ref="AK145:AK146" si="8">MID(AJ145,5,2)</f>
        <v/>
      </c>
      <c r="AL145" s="317" t="str">
        <f t="shared" ref="AL145:AL146" si="9">RIGHT(AJ145,2)</f>
        <v/>
      </c>
    </row>
    <row r="146" spans="33:38">
      <c r="AG146" s="317"/>
      <c r="AH146" s="317"/>
      <c r="AI146" s="317"/>
      <c r="AK146" s="317" t="str">
        <f t="shared" si="8"/>
        <v/>
      </c>
      <c r="AL146" s="317" t="str">
        <f t="shared" si="9"/>
        <v/>
      </c>
    </row>
    <row r="147" spans="33:38">
      <c r="AG147" s="317"/>
      <c r="AH147" s="333"/>
      <c r="AI147" s="317"/>
      <c r="AK147" s="317" t="str">
        <f t="shared" ref="AK147:AK149" si="10">MID(AJ147,5,2)</f>
        <v/>
      </c>
      <c r="AL147" s="317" t="str">
        <f t="shared" ref="AL147:AL149" si="11">RIGHT(AJ147,2)</f>
        <v/>
      </c>
    </row>
    <row r="148" spans="33:38">
      <c r="AG148" s="317"/>
      <c r="AH148" s="317"/>
      <c r="AI148" s="317"/>
      <c r="AK148" s="317" t="str">
        <f t="shared" si="10"/>
        <v/>
      </c>
      <c r="AL148" s="317" t="str">
        <f t="shared" si="11"/>
        <v/>
      </c>
    </row>
    <row r="149" spans="33:38">
      <c r="AG149" s="317"/>
      <c r="AH149" s="317"/>
      <c r="AI149" s="317"/>
      <c r="AK149" s="317" t="str">
        <f t="shared" si="10"/>
        <v/>
      </c>
      <c r="AL149" s="317" t="str">
        <f t="shared" si="11"/>
        <v/>
      </c>
    </row>
  </sheetData>
  <sheetProtection selectLockedCells="1"/>
  <mergeCells count="127">
    <mergeCell ref="AC6:AF9"/>
    <mergeCell ref="AC5:AF5"/>
    <mergeCell ref="E39:N40"/>
    <mergeCell ref="A41:B42"/>
    <mergeCell ref="C43:N46"/>
    <mergeCell ref="C41:N42"/>
    <mergeCell ref="Y41:AA42"/>
    <mergeCell ref="B32:C34"/>
    <mergeCell ref="A30:A34"/>
    <mergeCell ref="E32:F32"/>
    <mergeCell ref="H32:I32"/>
    <mergeCell ref="W36:Z36"/>
    <mergeCell ref="U34:V34"/>
    <mergeCell ref="B30:C30"/>
    <mergeCell ref="B31:C31"/>
    <mergeCell ref="E35:J35"/>
    <mergeCell ref="O41:Q42"/>
    <mergeCell ref="O43:P43"/>
    <mergeCell ref="A37:C40"/>
    <mergeCell ref="R41:X41"/>
    <mergeCell ref="E37:N38"/>
    <mergeCell ref="R42:X42"/>
    <mergeCell ref="X34:Y34"/>
    <mergeCell ref="A43:B47"/>
    <mergeCell ref="P44:P45"/>
    <mergeCell ref="Q44:Q45"/>
    <mergeCell ref="A3:AA3"/>
    <mergeCell ref="G11:AA11"/>
    <mergeCell ref="G12:AA12"/>
    <mergeCell ref="B13:C13"/>
    <mergeCell ref="B14:C14"/>
    <mergeCell ref="B15:C18"/>
    <mergeCell ref="D13:AA13"/>
    <mergeCell ref="H15:I15"/>
    <mergeCell ref="R19:Y20"/>
    <mergeCell ref="J15:AA15"/>
    <mergeCell ref="A5:AA5"/>
    <mergeCell ref="A13:A29"/>
    <mergeCell ref="D14:AA14"/>
    <mergeCell ref="U26:Z26"/>
    <mergeCell ref="B28:C29"/>
    <mergeCell ref="D19:E20"/>
    <mergeCell ref="B24:C27"/>
    <mergeCell ref="P19:Q20"/>
    <mergeCell ref="D28:AA28"/>
    <mergeCell ref="D29:AA29"/>
    <mergeCell ref="D33:AA33"/>
    <mergeCell ref="D30:AA30"/>
    <mergeCell ref="X47:Y47"/>
    <mergeCell ref="A35:C36"/>
    <mergeCell ref="O37:Q40"/>
    <mergeCell ref="R37:AA40"/>
    <mergeCell ref="M36:R36"/>
    <mergeCell ref="E36:L36"/>
    <mergeCell ref="D70:G70"/>
    <mergeCell ref="R57:T57"/>
    <mergeCell ref="Y65:AA65"/>
    <mergeCell ref="Y54:AA56"/>
    <mergeCell ref="A48:B52"/>
    <mergeCell ref="R48:X48"/>
    <mergeCell ref="Y48:AA48"/>
    <mergeCell ref="R49:X51"/>
    <mergeCell ref="R53:X53"/>
    <mergeCell ref="A53:B57"/>
    <mergeCell ref="Y49:AA51"/>
    <mergeCell ref="X57:Y57"/>
    <mergeCell ref="P49:P50"/>
    <mergeCell ref="J57:Q57"/>
    <mergeCell ref="A58:AA58"/>
    <mergeCell ref="A65:W66"/>
    <mergeCell ref="A67:W69"/>
    <mergeCell ref="Y66:AA69"/>
    <mergeCell ref="A60:AA61"/>
    <mergeCell ref="A62:AA63"/>
    <mergeCell ref="Y1:AA1"/>
    <mergeCell ref="J52:Q52"/>
    <mergeCell ref="R43:X43"/>
    <mergeCell ref="Y43:AA43"/>
    <mergeCell ref="R44:X46"/>
    <mergeCell ref="D37:D38"/>
    <mergeCell ref="D39:D40"/>
    <mergeCell ref="R47:T47"/>
    <mergeCell ref="R54:X56"/>
    <mergeCell ref="O48:P48"/>
    <mergeCell ref="Y53:AA53"/>
    <mergeCell ref="R52:T52"/>
    <mergeCell ref="Z18:AA18"/>
    <mergeCell ref="V24:Z24"/>
    <mergeCell ref="D31:AA31"/>
    <mergeCell ref="Q49:Q50"/>
    <mergeCell ref="O54:O55"/>
    <mergeCell ref="Y44:AA46"/>
    <mergeCell ref="X52:Y52"/>
    <mergeCell ref="O49:O50"/>
    <mergeCell ref="O46:P46"/>
    <mergeCell ref="O44:O45"/>
    <mergeCell ref="O51:P51"/>
    <mergeCell ref="O53:P53"/>
    <mergeCell ref="C47:I47"/>
    <mergeCell ref="C52:I52"/>
    <mergeCell ref="C57:I57"/>
    <mergeCell ref="C53:N56"/>
    <mergeCell ref="C48:N51"/>
    <mergeCell ref="J47:Q47"/>
    <mergeCell ref="P54:P55"/>
    <mergeCell ref="Q54:Q55"/>
    <mergeCell ref="O56:P56"/>
    <mergeCell ref="E34:F34"/>
    <mergeCell ref="H34:I34"/>
    <mergeCell ref="K34:L34"/>
    <mergeCell ref="P34:Q34"/>
    <mergeCell ref="Z34:AA34"/>
    <mergeCell ref="B22:C23"/>
    <mergeCell ref="E18:F18"/>
    <mergeCell ref="H18:I18"/>
    <mergeCell ref="K18:L18"/>
    <mergeCell ref="P18:Q18"/>
    <mergeCell ref="F19:O20"/>
    <mergeCell ref="D16:AA17"/>
    <mergeCell ref="U18:V18"/>
    <mergeCell ref="X18:Y18"/>
    <mergeCell ref="AD21:AE25"/>
    <mergeCell ref="B19:C20"/>
    <mergeCell ref="B21:C21"/>
    <mergeCell ref="E15:F15"/>
    <mergeCell ref="AD15:AE18"/>
    <mergeCell ref="AC30:AF33"/>
  </mergeCells>
  <phoneticPr fontId="1"/>
  <printOptions horizontalCentered="1"/>
  <pageMargins left="0.70866141732283472" right="0" top="0.59055118110236227" bottom="0.23622047244094491" header="0.23622047244094491" footer="0"/>
  <pageSetup paperSize="9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82" r:id="rId4" name="Check Box 38">
              <controlPr defaultSize="0" autoFill="0" autoLine="0" autoPict="0">
                <anchor moveWithCells="1">
                  <from>
                    <xdr:col>3</xdr:col>
                    <xdr:colOff>47625</xdr:colOff>
                    <xdr:row>21</xdr:row>
                    <xdr:rowOff>161925</xdr:rowOff>
                  </from>
                  <to>
                    <xdr:col>4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5" name="Check Box 39">
              <controlPr defaultSize="0" autoFill="0" autoLine="0" autoPict="0">
                <anchor moveWithCells="1">
                  <from>
                    <xdr:col>3</xdr:col>
                    <xdr:colOff>47625</xdr:colOff>
                    <xdr:row>22</xdr:row>
                    <xdr:rowOff>152400</xdr:rowOff>
                  </from>
                  <to>
                    <xdr:col>4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6" name="Check Box 40">
              <controlPr defaultSize="0" autoFill="0" autoLine="0" autoPict="0">
                <anchor moveWithCells="1">
                  <from>
                    <xdr:col>3</xdr:col>
                    <xdr:colOff>47625</xdr:colOff>
                    <xdr:row>23</xdr:row>
                    <xdr:rowOff>152400</xdr:rowOff>
                  </from>
                  <to>
                    <xdr:col>4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7" name="Check Box 41">
              <controlPr defaultSize="0" autoFill="0" autoLine="0" autoPict="0">
                <anchor moveWithCells="1">
                  <from>
                    <xdr:col>17</xdr:col>
                    <xdr:colOff>47625</xdr:colOff>
                    <xdr:row>20</xdr:row>
                    <xdr:rowOff>209550</xdr:rowOff>
                  </from>
                  <to>
                    <xdr:col>18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8" name="Check Box 42">
              <controlPr defaultSize="0" autoFill="0" autoLine="0" autoPict="0">
                <anchor moveWithCells="1">
                  <from>
                    <xdr:col>17</xdr:col>
                    <xdr:colOff>47625</xdr:colOff>
                    <xdr:row>21</xdr:row>
                    <xdr:rowOff>161925</xdr:rowOff>
                  </from>
                  <to>
                    <xdr:col>18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9" name="Check Box 45">
              <controlPr defaultSize="0" autoFill="0" autoLine="0" autoPict="0">
                <anchor moveWithCells="1">
                  <from>
                    <xdr:col>17</xdr:col>
                    <xdr:colOff>47625</xdr:colOff>
                    <xdr:row>22</xdr:row>
                    <xdr:rowOff>161925</xdr:rowOff>
                  </from>
                  <to>
                    <xdr:col>18</xdr:col>
                    <xdr:colOff>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0" name="Check Box 46">
              <controlPr defaultSize="0" autoFill="0" autoLine="0" autoPict="0">
                <anchor moveWithCells="1">
                  <from>
                    <xdr:col>3</xdr:col>
                    <xdr:colOff>47625</xdr:colOff>
                    <xdr:row>24</xdr:row>
                    <xdr:rowOff>161925</xdr:rowOff>
                  </from>
                  <to>
                    <xdr:col>4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1" name="Check Box 47">
              <controlPr defaultSize="0" autoFill="0" autoLine="0" autoPict="0">
                <anchor moveWithCells="1">
                  <from>
                    <xdr:col>3</xdr:col>
                    <xdr:colOff>47625</xdr:colOff>
                    <xdr:row>25</xdr:row>
                    <xdr:rowOff>152400</xdr:rowOff>
                  </from>
                  <to>
                    <xdr:col>4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2" name="Check Box 48">
              <controlPr defaultSize="0" autoFill="0" autoLine="0" autoPict="0">
                <anchor moveWithCells="1">
                  <from>
                    <xdr:col>17</xdr:col>
                    <xdr:colOff>47625</xdr:colOff>
                    <xdr:row>23</xdr:row>
                    <xdr:rowOff>161925</xdr:rowOff>
                  </from>
                  <to>
                    <xdr:col>18</xdr:col>
                    <xdr:colOff>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13" name="Check Box 49">
              <controlPr defaultSize="0" autoFill="0" autoLine="0" autoPict="0">
                <anchor moveWithCells="1">
                  <from>
                    <xdr:col>17</xdr:col>
                    <xdr:colOff>47625</xdr:colOff>
                    <xdr:row>24</xdr:row>
                    <xdr:rowOff>161925</xdr:rowOff>
                  </from>
                  <to>
                    <xdr:col>18</xdr:col>
                    <xdr:colOff>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14" name="Check Box 69">
              <controlPr defaultSize="0" autoFill="0" autoLine="0" autoPict="0">
                <anchor moveWithCells="1">
                  <from>
                    <xdr:col>3</xdr:col>
                    <xdr:colOff>57150</xdr:colOff>
                    <xdr:row>34</xdr:row>
                    <xdr:rowOff>9525</xdr:rowOff>
                  </from>
                  <to>
                    <xdr:col>4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15" name="Check Box 70">
              <controlPr defaultSize="0" autoFill="0" autoLine="0" autoPict="0">
                <anchor moveWithCells="1">
                  <from>
                    <xdr:col>3</xdr:col>
                    <xdr:colOff>57150</xdr:colOff>
                    <xdr:row>34</xdr:row>
                    <xdr:rowOff>238125</xdr:rowOff>
                  </from>
                  <to>
                    <xdr:col>4</xdr:col>
                    <xdr:colOff>57150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16" name="Check Box 71">
              <controlPr defaultSize="0" autoFill="0" autoLine="0" autoPict="0">
                <anchor moveWithCells="1">
                  <from>
                    <xdr:col>10</xdr:col>
                    <xdr:colOff>19050</xdr:colOff>
                    <xdr:row>34</xdr:row>
                    <xdr:rowOff>9525</xdr:rowOff>
                  </from>
                  <to>
                    <xdr:col>11</xdr:col>
                    <xdr:colOff>57150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17" name="Check Box 75">
              <controlPr defaultSize="0" autoFill="0" autoLine="0" autoPict="0">
                <anchor moveWithCells="1">
                  <from>
                    <xdr:col>20</xdr:col>
                    <xdr:colOff>47625</xdr:colOff>
                    <xdr:row>45</xdr:row>
                    <xdr:rowOff>95250</xdr:rowOff>
                  </from>
                  <to>
                    <xdr:col>21</xdr:col>
                    <xdr:colOff>57150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18" name="Check Box 77">
              <controlPr defaultSize="0" autoFill="0" autoLine="0" autoPict="0">
                <anchor moveWithCells="1">
                  <from>
                    <xdr:col>22</xdr:col>
                    <xdr:colOff>85725</xdr:colOff>
                    <xdr:row>45</xdr:row>
                    <xdr:rowOff>95250</xdr:rowOff>
                  </from>
                  <to>
                    <xdr:col>23</xdr:col>
                    <xdr:colOff>85725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19" name="Check Box 78">
              <controlPr defaultSize="0" autoFill="0" autoLine="0" autoPict="0">
                <anchor moveWithCells="1">
                  <from>
                    <xdr:col>25</xdr:col>
                    <xdr:colOff>47625</xdr:colOff>
                    <xdr:row>45</xdr:row>
                    <xdr:rowOff>95250</xdr:rowOff>
                  </from>
                  <to>
                    <xdr:col>26</xdr:col>
                    <xdr:colOff>57150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20" name="Check Box 79">
              <controlPr defaultSize="0" autoFill="0" autoLine="0" autoPict="0">
                <anchor moveWithCells="1">
                  <from>
                    <xdr:col>20</xdr:col>
                    <xdr:colOff>47625</xdr:colOff>
                    <xdr:row>50</xdr:row>
                    <xdr:rowOff>95250</xdr:rowOff>
                  </from>
                  <to>
                    <xdr:col>21</xdr:col>
                    <xdr:colOff>57150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21" name="Check Box 80">
              <controlPr defaultSize="0" autoFill="0" autoLine="0" autoPict="0">
                <anchor moveWithCells="1">
                  <from>
                    <xdr:col>22</xdr:col>
                    <xdr:colOff>85725</xdr:colOff>
                    <xdr:row>50</xdr:row>
                    <xdr:rowOff>95250</xdr:rowOff>
                  </from>
                  <to>
                    <xdr:col>23</xdr:col>
                    <xdr:colOff>85725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22" name="Check Box 81">
              <controlPr defaultSize="0" autoFill="0" autoLine="0" autoPict="0">
                <anchor moveWithCells="1">
                  <from>
                    <xdr:col>25</xdr:col>
                    <xdr:colOff>47625</xdr:colOff>
                    <xdr:row>50</xdr:row>
                    <xdr:rowOff>95250</xdr:rowOff>
                  </from>
                  <to>
                    <xdr:col>26</xdr:col>
                    <xdr:colOff>57150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23" name="Check Box 83">
              <controlPr defaultSize="0" autoFill="0" autoLine="0" autoPict="0">
                <anchor moveWithCells="1">
                  <from>
                    <xdr:col>20</xdr:col>
                    <xdr:colOff>47625</xdr:colOff>
                    <xdr:row>55</xdr:row>
                    <xdr:rowOff>95250</xdr:rowOff>
                  </from>
                  <to>
                    <xdr:col>21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24" name="Check Box 84">
              <controlPr defaultSize="0" autoFill="0" autoLine="0" autoPict="0">
                <anchor moveWithCells="1">
                  <from>
                    <xdr:col>22</xdr:col>
                    <xdr:colOff>85725</xdr:colOff>
                    <xdr:row>55</xdr:row>
                    <xdr:rowOff>95250</xdr:rowOff>
                  </from>
                  <to>
                    <xdr:col>23</xdr:col>
                    <xdr:colOff>85725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25" name="Check Box 86">
              <controlPr defaultSize="0" autoFill="0" autoLine="0" autoPict="0">
                <anchor moveWithCells="1">
                  <from>
                    <xdr:col>25</xdr:col>
                    <xdr:colOff>47625</xdr:colOff>
                    <xdr:row>55</xdr:row>
                    <xdr:rowOff>95250</xdr:rowOff>
                  </from>
                  <to>
                    <xdr:col>26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26" name="Check Box 87">
              <controlPr defaultSize="0" autoFill="0" autoLine="0" autoPict="0">
                <anchor moveWithCells="1">
                  <from>
                    <xdr:col>3</xdr:col>
                    <xdr:colOff>47625</xdr:colOff>
                    <xdr:row>19</xdr:row>
                    <xdr:rowOff>142875</xdr:rowOff>
                  </from>
                  <to>
                    <xdr:col>4</xdr:col>
                    <xdr:colOff>85725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27" name="Check Box 88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142875</xdr:rowOff>
                  </from>
                  <to>
                    <xdr:col>8</xdr:col>
                    <xdr:colOff>57150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28" name="Check Box 90">
              <controlPr defaultSize="0" autoFill="0" autoLine="0" autoPict="0">
                <anchor moveWithCells="1">
                  <from>
                    <xdr:col>11</xdr:col>
                    <xdr:colOff>9525</xdr:colOff>
                    <xdr:row>19</xdr:row>
                    <xdr:rowOff>142875</xdr:rowOff>
                  </from>
                  <to>
                    <xdr:col>12</xdr:col>
                    <xdr:colOff>57150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29" name="Check Box 91">
              <controlPr defaultSize="0" autoFill="0" autoLine="0" autoPict="0">
                <anchor moveWithCells="1">
                  <from>
                    <xdr:col>15</xdr:col>
                    <xdr:colOff>19050</xdr:colOff>
                    <xdr:row>19</xdr:row>
                    <xdr:rowOff>152400</xdr:rowOff>
                  </from>
                  <to>
                    <xdr:col>16</xdr:col>
                    <xdr:colOff>57150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30" name="Check Box 92">
              <controlPr defaultSize="0" autoFill="0" autoLine="0" autoPict="0">
                <anchor moveWithCells="1">
                  <from>
                    <xdr:col>19</xdr:col>
                    <xdr:colOff>9525</xdr:colOff>
                    <xdr:row>19</xdr:row>
                    <xdr:rowOff>152400</xdr:rowOff>
                  </from>
                  <to>
                    <xdr:col>20</xdr:col>
                    <xdr:colOff>57150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31" name="Check Box 93">
              <controlPr defaultSize="0" autoFill="0" autoLine="0" autoPict="0">
                <anchor moveWithCells="1">
                  <from>
                    <xdr:col>23</xdr:col>
                    <xdr:colOff>66675</xdr:colOff>
                    <xdr:row>19</xdr:row>
                    <xdr:rowOff>152400</xdr:rowOff>
                  </from>
                  <to>
                    <xdr:col>24</xdr:col>
                    <xdr:colOff>9525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32" name="Check Box 94">
              <controlPr defaultSize="0" autoFill="0" autoLine="0" autoPict="0">
                <anchor moveWithCells="1">
                  <from>
                    <xdr:col>3</xdr:col>
                    <xdr:colOff>38100</xdr:colOff>
                    <xdr:row>36</xdr:row>
                    <xdr:rowOff>9525</xdr:rowOff>
                  </from>
                  <to>
                    <xdr:col>4</xdr:col>
                    <xdr:colOff>38100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33" name="Check Box 95">
              <controlPr defaultSize="0" autoFill="0" autoLine="0" autoPict="0">
                <anchor moveWithCells="1">
                  <from>
                    <xdr:col>3</xdr:col>
                    <xdr:colOff>38100</xdr:colOff>
                    <xdr:row>38</xdr:row>
                    <xdr:rowOff>9525</xdr:rowOff>
                  </from>
                  <to>
                    <xdr:col>4</xdr:col>
                    <xdr:colOff>38100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34" name="Check Box 101">
              <controlPr defaultSize="0" autoFill="0" autoLine="0" autoPict="0">
                <anchor moveWithCells="1">
                  <from>
                    <xdr:col>3</xdr:col>
                    <xdr:colOff>47625</xdr:colOff>
                    <xdr:row>20</xdr:row>
                    <xdr:rowOff>209550</xdr:rowOff>
                  </from>
                  <to>
                    <xdr:col>4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35" name="Check Box 112">
              <controlPr defaultSize="0" autoFill="0" autoLine="0" autoPict="0">
                <anchor moveWithCells="1">
                  <from>
                    <xdr:col>19</xdr:col>
                    <xdr:colOff>47625</xdr:colOff>
                    <xdr:row>35</xdr:row>
                    <xdr:rowOff>9525</xdr:rowOff>
                  </from>
                  <to>
                    <xdr:col>20</xdr:col>
                    <xdr:colOff>38100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7" r:id="rId36" name="Check Box 193">
              <controlPr defaultSize="0" autoFill="0" autoLine="0" autoPict="0">
                <anchor moveWithCells="1">
                  <from>
                    <xdr:col>19</xdr:col>
                    <xdr:colOff>47625</xdr:colOff>
                    <xdr:row>34</xdr:row>
                    <xdr:rowOff>9525</xdr:rowOff>
                  </from>
                  <to>
                    <xdr:col>20</xdr:col>
                    <xdr:colOff>38100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(20240122)</vt:lpstr>
      <vt:lpstr>' (20240122)'!Print_Area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能力開発セミナー受講申込書</dc:title>
  <dc:creator>高齢・障害・求職者雇用支援機構</dc:creator>
  <cp:lastModifiedBy>高齢・障害・求職者雇用支援機構</cp:lastModifiedBy>
  <cp:lastPrinted>2024-04-22T07:35:59Z</cp:lastPrinted>
  <dcterms:created xsi:type="dcterms:W3CDTF">2006-01-12T05:13:38Z</dcterms:created>
  <dcterms:modified xsi:type="dcterms:W3CDTF">2024-04-22T07:36:34Z</dcterms:modified>
</cp:coreProperties>
</file>