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13_ncr:1_{9BDD86C6-5364-4726-A3F9-0D0589A7F748}" xr6:coauthVersionLast="47" xr6:coauthVersionMax="47" xr10:uidLastSave="{00000000-0000-0000-0000-000000000000}"/>
  <bookViews>
    <workbookView xWindow="-120" yWindow="-120" windowWidth="29040" windowHeight="15840" xr2:uid="{00000000-000D-0000-FFFF-FFFF00000000}"/>
  </bookViews>
  <sheets>
    <sheet name="受講申込書 " sheetId="17" r:id="rId1"/>
    <sheet name="受講申込書  (記入例)" sheetId="20" r:id="rId2"/>
    <sheet name="受講台帳貼付補助シート" sheetId="19" state="hidden" r:id="rId3"/>
    <sheet name="コースNO" sheetId="21" state="hidden" r:id="rId4"/>
  </sheets>
  <definedNames>
    <definedName name="_xlnm.Print_Area" localSheetId="3">コースNO!$A$2:$D$62</definedName>
    <definedName name="_xlnm.Print_Area" localSheetId="1">'受講申込書  (記入例)'!$A$1:$S$82</definedName>
    <definedName name="_xlnm.Print_Area" localSheetId="2">受講台帳貼付補助シート!$E$16:$AC$27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26" i="19" l="1"/>
  <c r="L25" i="19"/>
  <c r="L24" i="19"/>
  <c r="L23" i="19"/>
  <c r="L22" i="19"/>
  <c r="L21" i="19"/>
  <c r="L20" i="19"/>
  <c r="K26" i="19"/>
  <c r="K25" i="19"/>
  <c r="K24" i="19"/>
  <c r="K23" i="19"/>
  <c r="K22" i="19"/>
  <c r="K21" i="19"/>
  <c r="K20" i="19"/>
  <c r="S25" i="19"/>
  <c r="S24" i="19"/>
  <c r="S23" i="19"/>
  <c r="S22" i="19"/>
  <c r="S21" i="19"/>
  <c r="S26" i="19"/>
  <c r="S20" i="19"/>
  <c r="R26" i="19"/>
  <c r="R25" i="19"/>
  <c r="R24" i="19"/>
  <c r="R23" i="19"/>
  <c r="R22" i="19"/>
  <c r="R21" i="19"/>
  <c r="R20" i="19"/>
  <c r="Q26" i="19"/>
  <c r="Q25" i="19"/>
  <c r="Q24" i="19"/>
  <c r="Q23" i="19"/>
  <c r="Q22" i="19"/>
  <c r="Q21" i="19"/>
  <c r="Q20" i="19"/>
  <c r="P26" i="19"/>
  <c r="P25" i="19"/>
  <c r="P24" i="19"/>
  <c r="P23" i="19"/>
  <c r="P22" i="19"/>
  <c r="P21" i="19"/>
  <c r="P20" i="19"/>
  <c r="N26" i="19"/>
  <c r="N25" i="19"/>
  <c r="N24" i="19"/>
  <c r="N23" i="19"/>
  <c r="N22" i="19"/>
  <c r="N21" i="19"/>
  <c r="N20" i="19"/>
  <c r="J26" i="19"/>
  <c r="J25" i="19"/>
  <c r="J24" i="19"/>
  <c r="J23" i="19"/>
  <c r="J22" i="19"/>
  <c r="J21" i="19"/>
  <c r="J20" i="19"/>
  <c r="I26" i="19"/>
  <c r="I25" i="19"/>
  <c r="I24" i="19"/>
  <c r="I23" i="19"/>
  <c r="I22" i="19"/>
  <c r="I21" i="19"/>
  <c r="I20" i="19"/>
  <c r="G26" i="19"/>
  <c r="G25" i="19"/>
  <c r="G24" i="19"/>
  <c r="G23" i="19"/>
  <c r="G22" i="19"/>
  <c r="G21" i="19"/>
  <c r="G20" i="19"/>
  <c r="E26" i="19"/>
  <c r="E25" i="19"/>
  <c r="E24" i="19"/>
  <c r="E23" i="19"/>
  <c r="E22" i="19"/>
  <c r="E21" i="19"/>
  <c r="E20" i="19"/>
  <c r="E19" i="19"/>
  <c r="F26" i="19"/>
  <c r="F25" i="19"/>
  <c r="F24" i="19"/>
  <c r="F23" i="19"/>
  <c r="F22" i="19"/>
  <c r="F21" i="19"/>
  <c r="F20" i="19"/>
  <c r="Z26" i="19"/>
  <c r="Z25" i="19"/>
  <c r="Z24" i="19"/>
  <c r="Z23" i="19"/>
  <c r="Z22" i="19"/>
  <c r="Z21" i="19"/>
  <c r="AC26" i="19"/>
  <c r="AC25" i="19"/>
  <c r="AC24" i="19"/>
  <c r="AC23" i="19"/>
  <c r="AC22" i="19"/>
  <c r="AC21" i="19"/>
  <c r="AC20" i="19"/>
  <c r="Z20" i="19" s="1"/>
  <c r="AC19" i="19"/>
  <c r="Z19" i="19" s="1"/>
  <c r="H26" i="19" l="1"/>
  <c r="H25" i="19"/>
  <c r="H24" i="19"/>
  <c r="H23" i="19"/>
  <c r="H22" i="19"/>
  <c r="H21" i="19"/>
  <c r="H20" i="19"/>
  <c r="H19" i="19"/>
  <c r="Y26" i="19"/>
  <c r="Y25" i="19"/>
  <c r="Y24" i="19"/>
  <c r="Y23" i="19"/>
  <c r="Y22" i="19"/>
  <c r="Y21" i="19"/>
  <c r="Y20" i="19"/>
  <c r="Y19" i="19"/>
  <c r="X26" i="19"/>
  <c r="X25" i="19"/>
  <c r="X24" i="19"/>
  <c r="X23" i="19"/>
  <c r="X22" i="19"/>
  <c r="X21" i="19"/>
  <c r="X20" i="19"/>
  <c r="X19" i="19"/>
  <c r="W26" i="19"/>
  <c r="W25" i="19"/>
  <c r="W24" i="19"/>
  <c r="W23" i="19"/>
  <c r="W22" i="19"/>
  <c r="W21" i="19"/>
  <c r="W20" i="19"/>
  <c r="V26" i="19"/>
  <c r="V25" i="19"/>
  <c r="V24" i="19"/>
  <c r="V23" i="19"/>
  <c r="V22" i="19"/>
  <c r="V21" i="19"/>
  <c r="V20" i="19"/>
  <c r="U26" i="19"/>
  <c r="U25" i="19"/>
  <c r="U24" i="19"/>
  <c r="U23" i="19"/>
  <c r="U22" i="19"/>
  <c r="U21" i="19"/>
  <c r="U20" i="19"/>
  <c r="T26" i="19"/>
  <c r="T25" i="19"/>
  <c r="T24" i="19"/>
  <c r="T23" i="19"/>
  <c r="T22" i="19"/>
  <c r="T21" i="19"/>
  <c r="T20" i="19"/>
  <c r="D50" i="17"/>
  <c r="F19" i="19" s="1"/>
  <c r="T19" i="19"/>
  <c r="V19" i="19"/>
  <c r="W19" i="19"/>
  <c r="U19" i="19"/>
  <c r="R19" i="19"/>
  <c r="S19" i="19"/>
  <c r="F27" i="19"/>
  <c r="E13" i="19"/>
  <c r="E12" i="19"/>
  <c r="E11" i="19"/>
  <c r="E10" i="19"/>
  <c r="E9" i="19"/>
  <c r="E8" i="19"/>
  <c r="E7" i="19"/>
  <c r="E6" i="19"/>
  <c r="AP13" i="19"/>
  <c r="AP12" i="19"/>
  <c r="AP11" i="19"/>
  <c r="AP10" i="19"/>
  <c r="AP9" i="19"/>
  <c r="AP8" i="19"/>
  <c r="AP7" i="19"/>
  <c r="AP6" i="19"/>
  <c r="AG6" i="19"/>
  <c r="G53" i="17"/>
  <c r="G56" i="17"/>
  <c r="G59" i="17"/>
  <c r="G62" i="17"/>
  <c r="G65" i="17"/>
  <c r="G68" i="17"/>
  <c r="G71" i="17"/>
  <c r="G50" i="17"/>
  <c r="AG7" i="19"/>
  <c r="AG8" i="19"/>
  <c r="AG9" i="19"/>
  <c r="AG10" i="19"/>
  <c r="AG11" i="19"/>
  <c r="AG12" i="19"/>
  <c r="AG13" i="19"/>
  <c r="D53" i="17"/>
  <c r="D56" i="17"/>
  <c r="D59" i="17"/>
  <c r="D62" i="17"/>
  <c r="D65" i="17"/>
  <c r="D68" i="17"/>
  <c r="D71" i="17"/>
  <c r="Z6" i="19"/>
  <c r="X7" i="19"/>
  <c r="X8" i="19"/>
  <c r="X9" i="19"/>
  <c r="X10" i="19"/>
  <c r="X11" i="19"/>
  <c r="X12" i="19"/>
  <c r="X13" i="19"/>
  <c r="X6" i="19"/>
  <c r="AE13" i="19"/>
  <c r="AE12" i="19"/>
  <c r="AE11" i="19"/>
  <c r="AE10" i="19"/>
  <c r="AE9" i="19"/>
  <c r="AE8" i="19"/>
  <c r="AE7" i="19"/>
  <c r="AE6" i="19"/>
  <c r="AC13" i="19"/>
  <c r="AC12" i="19"/>
  <c r="AC11" i="19"/>
  <c r="AC10" i="19"/>
  <c r="AC9" i="19"/>
  <c r="AC8" i="19"/>
  <c r="AC7" i="19"/>
  <c r="AC6" i="19"/>
  <c r="AB13" i="19"/>
  <c r="AB12" i="19"/>
  <c r="AB11" i="19"/>
  <c r="AB10" i="19"/>
  <c r="AB9" i="19"/>
  <c r="AB8" i="19"/>
  <c r="AB7" i="19"/>
  <c r="AB6" i="19"/>
  <c r="Z13" i="19"/>
  <c r="Z12" i="19"/>
  <c r="Z11" i="19"/>
  <c r="Z10" i="19"/>
  <c r="Z9" i="19"/>
  <c r="Z8" i="19"/>
  <c r="Z7" i="19"/>
  <c r="Y13" i="19"/>
  <c r="Y12" i="19"/>
  <c r="Y11" i="19"/>
  <c r="Y10" i="19"/>
  <c r="Y9" i="19"/>
  <c r="Y8" i="19"/>
  <c r="Y7" i="19"/>
  <c r="Y6" i="19"/>
  <c r="U7" i="19"/>
  <c r="U8" i="19"/>
  <c r="U9" i="19"/>
  <c r="U10" i="19"/>
  <c r="U11" i="19"/>
  <c r="U12" i="19"/>
  <c r="U13" i="19"/>
  <c r="U6" i="19"/>
  <c r="T7" i="19"/>
  <c r="T8" i="19"/>
  <c r="T9" i="19"/>
  <c r="T10" i="19"/>
  <c r="T11" i="19"/>
  <c r="T12" i="19"/>
  <c r="T13" i="19"/>
  <c r="T6" i="19"/>
  <c r="P19" i="19" l="1"/>
  <c r="N19" i="19"/>
  <c r="J19" i="19"/>
  <c r="I19" i="19"/>
  <c r="G19" i="19"/>
  <c r="Q19" i="19"/>
  <c r="L19" i="19"/>
  <c r="K1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8" authorId="0" shapeId="0" xr:uid="{5EE6C46C-2397-49BD-82D4-E5C0BCA12FF4}">
      <text>
        <r>
          <rPr>
            <sz val="9"/>
            <color indexed="81"/>
            <rFont val="MS P ゴシック"/>
            <family val="3"/>
            <charset val="128"/>
          </rPr>
          <t>※事業取組団体方式において使用する場合のみ、この項目を記載してください。</t>
        </r>
      </text>
    </comment>
  </commentList>
</comments>
</file>

<file path=xl/sharedStrings.xml><?xml version="1.0" encoding="utf-8"?>
<sst xmlns="http://schemas.openxmlformats.org/spreadsheetml/2006/main" count="750" uniqueCount="359">
  <si>
    <t>独立行政法人高齢・障害・求職者雇用支援機構</t>
    <phoneticPr fontId="1"/>
  </si>
  <si>
    <t>当機構の保有個人情報保護方針、利用目的</t>
    <rPh sb="0" eb="3">
      <t>トウキコウ</t>
    </rPh>
    <rPh sb="4" eb="6">
      <t>ホユウ</t>
    </rPh>
    <rPh sb="6" eb="8">
      <t>コジン</t>
    </rPh>
    <rPh sb="8" eb="10">
      <t>ジョウホウ</t>
    </rPh>
    <rPh sb="10" eb="12">
      <t>ホゴ</t>
    </rPh>
    <rPh sb="12" eb="14">
      <t>ホウシン</t>
    </rPh>
    <rPh sb="15" eb="17">
      <t>リヨウ</t>
    </rPh>
    <rPh sb="17" eb="19">
      <t>モクテキ</t>
    </rPh>
    <phoneticPr fontId="1" alignment="distributed"/>
  </si>
  <si>
    <t>申　　込　　内　　容</t>
    <rPh sb="0" eb="1">
      <t>サル</t>
    </rPh>
    <rPh sb="3" eb="4">
      <t>コミ</t>
    </rPh>
    <rPh sb="6" eb="7">
      <t>ウチ</t>
    </rPh>
    <rPh sb="9" eb="10">
      <t>カタチ</t>
    </rPh>
    <phoneticPr fontId="1"/>
  </si>
  <si>
    <t>次の訓練について、訓練内容と受講要件を確認の上、受講を申込みます。</t>
    <rPh sb="2" eb="4">
      <t>クンレン</t>
    </rPh>
    <phoneticPr fontId="1"/>
  </si>
  <si>
    <t>申込担当者</t>
    <rPh sb="0" eb="2">
      <t>モウシコミ</t>
    </rPh>
    <rPh sb="2" eb="5">
      <t>タントウシャ</t>
    </rPh>
    <phoneticPr fontId="1" alignment="distributed"/>
  </si>
  <si>
    <t>TEL</t>
    <phoneticPr fontId="1" alignment="distributed"/>
  </si>
  <si>
    <t>※お申込みの前に、下記の事項をご確認ください。</t>
    <rPh sb="2" eb="3">
      <t>モウ</t>
    </rPh>
    <rPh sb="3" eb="4">
      <t>コ</t>
    </rPh>
    <rPh sb="6" eb="7">
      <t>マエ</t>
    </rPh>
    <rPh sb="9" eb="11">
      <t>カキ</t>
    </rPh>
    <rPh sb="12" eb="14">
      <t>ジコウ</t>
    </rPh>
    <rPh sb="16" eb="18">
      <t>カクニン</t>
    </rPh>
    <phoneticPr fontId="1" alignment="distributed"/>
  </si>
  <si>
    <t>　　　　○○支部○○職業能力開発促進センター所長　殿</t>
    <rPh sb="6" eb="8">
      <t>シブ</t>
    </rPh>
    <rPh sb="10" eb="12">
      <t>ショクギョウ</t>
    </rPh>
    <rPh sb="12" eb="14">
      <t>ノウリョク</t>
    </rPh>
    <rPh sb="14" eb="16">
      <t>カイハツ</t>
    </rPh>
    <rPh sb="16" eb="18">
      <t>ソクシン</t>
    </rPh>
    <rPh sb="22" eb="24">
      <t>ショチョウ</t>
    </rPh>
    <phoneticPr fontId="1"/>
  </si>
  <si>
    <t>受講者氏名</t>
    <phoneticPr fontId="1" alignment="distributed"/>
  </si>
  <si>
    <t>ふりがな</t>
    <phoneticPr fontId="1" alignment="distributed"/>
  </si>
  <si>
    <t>コース番号</t>
    <rPh sb="3" eb="5">
      <t>バンゴウ</t>
    </rPh>
    <phoneticPr fontId="1"/>
  </si>
  <si>
    <t>コース名</t>
    <rPh sb="3" eb="4">
      <t>メイ</t>
    </rPh>
    <phoneticPr fontId="1"/>
  </si>
  <si>
    <t>氏名</t>
    <rPh sb="0" eb="2">
      <t>シメイ</t>
    </rPh>
    <phoneticPr fontId="1" alignment="distributed"/>
  </si>
  <si>
    <t>*/*</t>
    <phoneticPr fontId="1"/>
  </si>
  <si>
    <t>幕張　太郎</t>
    <rPh sb="0" eb="2">
      <t>マクハリ</t>
    </rPh>
    <rPh sb="3" eb="5">
      <t>タロウ</t>
    </rPh>
    <phoneticPr fontId="1"/>
  </si>
  <si>
    <t>男</t>
    <rPh sb="0" eb="1">
      <t>オトコ</t>
    </rPh>
    <phoneticPr fontId="1"/>
  </si>
  <si>
    <t>□</t>
    <phoneticPr fontId="1"/>
  </si>
  <si>
    <t>　　A　1～29人</t>
    <phoneticPr fontId="1" alignment="distributed"/>
  </si>
  <si>
    <t>　　D　300～499人</t>
    <phoneticPr fontId="1" alignment="distributed"/>
  </si>
  <si>
    <t>　　B　30～99人</t>
    <phoneticPr fontId="1" alignment="distributed"/>
  </si>
  <si>
    <t>　　E　500～999人</t>
    <phoneticPr fontId="1" alignment="distributed"/>
  </si>
  <si>
    <t>　　C　100～299人</t>
    <phoneticPr fontId="1" alignment="distributed"/>
  </si>
  <si>
    <t>　　F　1000人～</t>
    <phoneticPr fontId="1" alignment="distributed"/>
  </si>
  <si>
    <t>***-***-****</t>
    <phoneticPr fontId="1"/>
  </si>
  <si>
    <t>のうかい　いちろう</t>
    <phoneticPr fontId="1"/>
  </si>
  <si>
    <t>訓練
開始日</t>
    <rPh sb="0" eb="2">
      <t>クンレン</t>
    </rPh>
    <rPh sb="3" eb="6">
      <t>カイシビ</t>
    </rPh>
    <phoneticPr fontId="1"/>
  </si>
  <si>
    <t>●　同時双方向通信による生産性向上支援訓練利用規約について</t>
    <rPh sb="21" eb="23">
      <t>リヨウ</t>
    </rPh>
    <rPh sb="23" eb="25">
      <t>キヤク</t>
    </rPh>
    <phoneticPr fontId="1" alignment="distributed"/>
  </si>
  <si>
    <t>生産性向上支援訓練　受講申込書</t>
    <rPh sb="0" eb="3">
      <t>セイサンセイ</t>
    </rPh>
    <rPh sb="3" eb="5">
      <t>コウジョウ</t>
    </rPh>
    <rPh sb="5" eb="7">
      <t>シエン</t>
    </rPh>
    <rPh sb="7" eb="9">
      <t>クンレン</t>
    </rPh>
    <rPh sb="10" eb="12">
      <t>ジュコウ</t>
    </rPh>
    <rPh sb="12" eb="15">
      <t>モウシコミショ</t>
    </rPh>
    <phoneticPr fontId="1"/>
  </si>
  <si>
    <t>※オンラインコースを申込される場合は、同時双方向通信による生産性向上支援訓練利用規約に同意の上、□に✓をご記入ください。</t>
    <rPh sb="10" eb="12">
      <t>モウシコミ</t>
    </rPh>
    <rPh sb="15" eb="17">
      <t>バアイ</t>
    </rPh>
    <rPh sb="43" eb="45">
      <t>ドウイ</t>
    </rPh>
    <rPh sb="46" eb="47">
      <t>ウエ</t>
    </rPh>
    <rPh sb="53" eb="55">
      <t>キニュウ</t>
    </rPh>
    <phoneticPr fontId="1"/>
  </si>
  <si>
    <t>※必ず同時双方向通信による生産性向上支援訓練利用規約をお読みください。</t>
    <phoneticPr fontId="1"/>
  </si>
  <si>
    <t>☑</t>
  </si>
  <si>
    <t>□</t>
  </si>
  <si>
    <t>実施機関（訓練実施を担当する企業）の関係会社（親会社、子会社、関連会社等）の方は受講できません。</t>
    <rPh sb="5" eb="7">
      <t>クンレン</t>
    </rPh>
    <rPh sb="7" eb="9">
      <t>ジッシ</t>
    </rPh>
    <rPh sb="10" eb="12">
      <t>タントウ</t>
    </rPh>
    <rPh sb="14" eb="16">
      <t>キギョウ</t>
    </rPh>
    <rPh sb="18" eb="20">
      <t>カンケイ</t>
    </rPh>
    <rPh sb="20" eb="22">
      <t>ガイシャ</t>
    </rPh>
    <rPh sb="23" eb="26">
      <t>オヤガイシャ</t>
    </rPh>
    <rPh sb="27" eb="30">
      <t>コガイシャ</t>
    </rPh>
    <rPh sb="31" eb="33">
      <t>カンレン</t>
    </rPh>
    <rPh sb="33" eb="35">
      <t>ガイシャ</t>
    </rPh>
    <rPh sb="35" eb="36">
      <t>トウ</t>
    </rPh>
    <rPh sb="38" eb="39">
      <t>カタ</t>
    </rPh>
    <rPh sb="40" eb="42">
      <t>ジュコウ</t>
    </rPh>
    <phoneticPr fontId="1"/>
  </si>
  <si>
    <t>受講者を変更又は追加したい場合は、当センターに連絡の上、指示に従って手続を行ってください。</t>
    <rPh sb="2" eb="3">
      <t>シャ</t>
    </rPh>
    <rPh sb="4" eb="6">
      <t>ヘンコウ</t>
    </rPh>
    <rPh sb="6" eb="7">
      <t>マタ</t>
    </rPh>
    <rPh sb="8" eb="10">
      <t>ツイカ</t>
    </rPh>
    <rPh sb="28" eb="30">
      <t>シジ</t>
    </rPh>
    <rPh sb="31" eb="32">
      <t>シタガ</t>
    </rPh>
    <rPh sb="34" eb="36">
      <t>テツヅキ</t>
    </rPh>
    <rPh sb="37" eb="38">
      <t>オコナ</t>
    </rPh>
    <phoneticPr fontId="1" alignment="distributed"/>
  </si>
  <si>
    <t>正社員</t>
    <rPh sb="0" eb="3">
      <t>セイシャイン</t>
    </rPh>
    <phoneticPr fontId="1"/>
  </si>
  <si>
    <t>非正規雇用</t>
    <rPh sb="0" eb="1">
      <t>ヒ</t>
    </rPh>
    <rPh sb="1" eb="3">
      <t>セイキ</t>
    </rPh>
    <rPh sb="3" eb="5">
      <t>コヨウ</t>
    </rPh>
    <phoneticPr fontId="1"/>
  </si>
  <si>
    <t>その他（自営業等）</t>
    <rPh sb="2" eb="3">
      <t>タ</t>
    </rPh>
    <rPh sb="4" eb="7">
      <t>ジエイギョウ</t>
    </rPh>
    <rPh sb="7" eb="8">
      <t>トウ</t>
    </rPh>
    <phoneticPr fontId="1"/>
  </si>
  <si>
    <t>オンライン(自宅)</t>
  </si>
  <si>
    <t>オンライン(自宅以外)</t>
  </si>
  <si>
    <t>オフライン</t>
  </si>
  <si>
    <t>（例）生産性向上支援訓練
（生産現場の問題解決）</t>
    <phoneticPr fontId="1"/>
  </si>
  <si>
    <t>7/31</t>
  </si>
  <si>
    <t>まくはり　たろう</t>
  </si>
  <si>
    <t>事業取組団体、事業取組団体が再委託した実施機関、これらの関係会社（親会社、子会社、関連会社等）の方は受講できません。</t>
    <rPh sb="0" eb="2">
      <t>ジギョウ</t>
    </rPh>
    <rPh sb="2" eb="4">
      <t>トリクミ</t>
    </rPh>
    <rPh sb="4" eb="6">
      <t>ダンタイ</t>
    </rPh>
    <rPh sb="7" eb="9">
      <t>ジギョウ</t>
    </rPh>
    <rPh sb="9" eb="11">
      <t>トリクミ</t>
    </rPh>
    <rPh sb="11" eb="13">
      <t>ダンタイ</t>
    </rPh>
    <rPh sb="14" eb="17">
      <t>サイイタク</t>
    </rPh>
    <rPh sb="28" eb="30">
      <t>カンケイ</t>
    </rPh>
    <rPh sb="30" eb="32">
      <t>ガイシャ</t>
    </rPh>
    <rPh sb="33" eb="36">
      <t>オヤガイシャ</t>
    </rPh>
    <rPh sb="37" eb="40">
      <t>コガイシャ</t>
    </rPh>
    <rPh sb="41" eb="43">
      <t>カンレン</t>
    </rPh>
    <rPh sb="43" eb="45">
      <t>ガイシャ</t>
    </rPh>
    <rPh sb="45" eb="46">
      <t>トウ</t>
    </rPh>
    <rPh sb="48" eb="49">
      <t>カタ</t>
    </rPh>
    <rPh sb="50" eb="52">
      <t>ジュコウ</t>
    </rPh>
    <phoneticPr fontId="1"/>
  </si>
  <si>
    <t>個人での受講はできません。企業（事業主）からの指示による申込に限ります。</t>
    <rPh sb="16" eb="19">
      <t>ジギョウヌシ</t>
    </rPh>
    <phoneticPr fontId="1" alignment="distributed"/>
  </si>
  <si>
    <t>最少催行人数を設定している訓練コースについては、受講申込者数が最少催行人数に達しない場合、訓練が中止又は延期されますので、あらかじめご了承ください。</t>
    <rPh sb="0" eb="2">
      <t>サイショウ</t>
    </rPh>
    <rPh sb="2" eb="4">
      <t>サイコウ</t>
    </rPh>
    <rPh sb="4" eb="6">
      <t>ニンズウ</t>
    </rPh>
    <rPh sb="7" eb="9">
      <t>セッテイ</t>
    </rPh>
    <rPh sb="13" eb="15">
      <t>クンレン</t>
    </rPh>
    <rPh sb="24" eb="26">
      <t>ジュコウ</t>
    </rPh>
    <rPh sb="26" eb="29">
      <t>モウシコミシャ</t>
    </rPh>
    <rPh sb="29" eb="30">
      <t>スウ</t>
    </rPh>
    <rPh sb="31" eb="33">
      <t>サイショウ</t>
    </rPh>
    <rPh sb="33" eb="35">
      <t>サイコウ</t>
    </rPh>
    <rPh sb="35" eb="37">
      <t>ニンズウ</t>
    </rPh>
    <rPh sb="38" eb="39">
      <t>タッ</t>
    </rPh>
    <rPh sb="42" eb="44">
      <t>バアイ</t>
    </rPh>
    <rPh sb="45" eb="47">
      <t>クンレン</t>
    </rPh>
    <rPh sb="48" eb="50">
      <t>チュウシ</t>
    </rPh>
    <rPh sb="50" eb="51">
      <t>マタ</t>
    </rPh>
    <rPh sb="52" eb="54">
      <t>エンキ</t>
    </rPh>
    <rPh sb="67" eb="69">
      <t>リョウショウ</t>
    </rPh>
    <phoneticPr fontId="1"/>
  </si>
  <si>
    <t>企業規模
（該当に✔）</t>
    <rPh sb="0" eb="2">
      <t>キギョウ</t>
    </rPh>
    <rPh sb="2" eb="4">
      <t>キボ</t>
    </rPh>
    <rPh sb="6" eb="8">
      <t>ガイトウ</t>
    </rPh>
    <phoneticPr fontId="1"/>
  </si>
  <si>
    <t>（１）独立行政法人高齢・障害・求職者雇用支援機構は「個人情報の保護に関する法律」（平成15年法律第57号）を遵守し、保有個人情報を適切に管理し、個人の権利利益を保護いたします。
（２）ご記入いただいた個人情報については、訓練の実施に関する事務処理（訓練実施機関への提供、本訓練に関する各種連絡、訓練終了後のアンケート送付等）及び業務統計に使用するものであり、それ以外に使用することはありません。</t>
    <rPh sb="169" eb="171">
      <t>シヨウ</t>
    </rPh>
    <rPh sb="181" eb="183">
      <t>イガイ</t>
    </rPh>
    <rPh sb="184" eb="186">
      <t>シヨウ</t>
    </rPh>
    <phoneticPr fontId="1" alignment="distributed"/>
  </si>
  <si>
    <r>
      <rPr>
        <sz val="11"/>
        <rFont val="ＭＳ Ｐゴシック"/>
        <family val="3"/>
        <charset val="128"/>
        <scheme val="minor"/>
      </rPr>
      <t>性別</t>
    </r>
    <r>
      <rPr>
        <sz val="10"/>
        <rFont val="ＭＳ Ｐゴシック"/>
        <family val="3"/>
        <charset val="128"/>
        <scheme val="minor"/>
      </rPr>
      <t xml:space="preserve">
（任意）</t>
    </r>
    <rPh sb="0" eb="2">
      <t>セイベツ</t>
    </rPh>
    <rPh sb="4" eb="6">
      <t>ニンイ</t>
    </rPh>
    <phoneticPr fontId="1" alignment="distributed"/>
  </si>
  <si>
    <t>就業状況（※１）
（該当に✔）</t>
    <phoneticPr fontId="1"/>
  </si>
  <si>
    <t>オンライン受講状況（※２）
（オンラインコースを申込される場合のみ、該当に✔）</t>
    <rPh sb="5" eb="7">
      <t>ジュコウ</t>
    </rPh>
    <rPh sb="7" eb="9">
      <t>ジョウキョウ</t>
    </rPh>
    <rPh sb="24" eb="26">
      <t>モウシコミ</t>
    </rPh>
    <rPh sb="29" eb="31">
      <t>バアイ</t>
    </rPh>
    <phoneticPr fontId="1"/>
  </si>
  <si>
    <t>訓練実施状況の確認等のため、センター職員が訓練中に写真撮影や録画を行う場合がありますので、あらかじめご了承ください。</t>
    <rPh sb="0" eb="2">
      <t>クンレン</t>
    </rPh>
    <rPh sb="2" eb="4">
      <t>ジッシ</t>
    </rPh>
    <rPh sb="4" eb="6">
      <t>ジョウキョウ</t>
    </rPh>
    <rPh sb="7" eb="9">
      <t>カクニン</t>
    </rPh>
    <rPh sb="9" eb="10">
      <t>ナド</t>
    </rPh>
    <rPh sb="18" eb="20">
      <t>ショクイン</t>
    </rPh>
    <rPh sb="21" eb="24">
      <t>クンレンチュウ</t>
    </rPh>
    <rPh sb="25" eb="27">
      <t>シャシン</t>
    </rPh>
    <rPh sb="27" eb="29">
      <t>サツエイ</t>
    </rPh>
    <rPh sb="30" eb="32">
      <t>ロクガ</t>
    </rPh>
    <rPh sb="33" eb="34">
      <t>オコナ</t>
    </rPh>
    <rPh sb="35" eb="37">
      <t>バアイ</t>
    </rPh>
    <rPh sb="51" eb="53">
      <t>リョウショウ</t>
    </rPh>
    <phoneticPr fontId="1"/>
  </si>
  <si>
    <r>
      <t>令和　</t>
    </r>
    <r>
      <rPr>
        <i/>
        <sz val="14"/>
        <color rgb="FFFF0000"/>
        <rFont val="ＭＳ Ｐゴシック"/>
        <family val="3"/>
        <charset val="128"/>
        <scheme val="minor"/>
      </rPr>
      <t>○</t>
    </r>
    <r>
      <rPr>
        <sz val="14"/>
        <rFont val="ＭＳ Ｐゴシック"/>
        <family val="3"/>
        <charset val="128"/>
        <scheme val="minor"/>
      </rPr>
      <t>年　</t>
    </r>
    <r>
      <rPr>
        <i/>
        <sz val="14"/>
        <color rgb="FFFF0000"/>
        <rFont val="ＭＳ Ｐゴシック"/>
        <family val="3"/>
        <charset val="128"/>
        <scheme val="minor"/>
      </rPr>
      <t>○</t>
    </r>
    <r>
      <rPr>
        <sz val="14"/>
        <rFont val="ＭＳ Ｐゴシック"/>
        <family val="3"/>
        <charset val="128"/>
        <scheme val="minor"/>
      </rPr>
      <t>月　</t>
    </r>
    <r>
      <rPr>
        <i/>
        <sz val="14"/>
        <color rgb="FFFF0000"/>
        <rFont val="ＭＳ Ｐゴシック"/>
        <family val="3"/>
        <charset val="128"/>
        <scheme val="minor"/>
      </rPr>
      <t>○</t>
    </r>
    <r>
      <rPr>
        <sz val="14"/>
        <rFont val="ＭＳ Ｐゴシック"/>
        <family val="3"/>
        <charset val="128"/>
        <scheme val="minor"/>
      </rPr>
      <t>日　</t>
    </r>
    <rPh sb="0" eb="2">
      <t>レイワ</t>
    </rPh>
    <phoneticPr fontId="1"/>
  </si>
  <si>
    <t>高障求支援株式会社</t>
    <rPh sb="0" eb="1">
      <t>タカ</t>
    </rPh>
    <rPh sb="1" eb="2">
      <t>サワ</t>
    </rPh>
    <rPh sb="2" eb="3">
      <t>キュウ</t>
    </rPh>
    <rPh sb="3" eb="5">
      <t>シエン</t>
    </rPh>
    <rPh sb="5" eb="9">
      <t>カブシキガイシャ</t>
    </rPh>
    <phoneticPr fontId="1"/>
  </si>
  <si>
    <t>**-**-14-002-***</t>
    <phoneticPr fontId="1"/>
  </si>
  <si>
    <t>オンライン生産性向上支援訓練（生産現場の問題解決）</t>
    <rPh sb="5" eb="14">
      <t>セイサンセイコウジョウシエンクンレン</t>
    </rPh>
    <rPh sb="15" eb="17">
      <t>セイサン</t>
    </rPh>
    <rPh sb="17" eb="19">
      <t>ゲンバ</t>
    </rPh>
    <rPh sb="20" eb="22">
      <t>モンダイ</t>
    </rPh>
    <rPh sb="22" eb="24">
      <t>カイケツ</t>
    </rPh>
    <phoneticPr fontId="1"/>
  </si>
  <si>
    <t>能開　一郎</t>
    <rPh sb="0" eb="2">
      <t>ノウカイ</t>
    </rPh>
    <rPh sb="3" eb="5">
      <t>イチロウ</t>
    </rPh>
    <phoneticPr fontId="1"/>
  </si>
  <si>
    <t>雇用　次郎</t>
    <rPh sb="0" eb="2">
      <t>コヨウ</t>
    </rPh>
    <rPh sb="3" eb="5">
      <t>ジロウ</t>
    </rPh>
    <phoneticPr fontId="1"/>
  </si>
  <si>
    <t>こよう　じろう</t>
    <phoneticPr fontId="1"/>
  </si>
  <si>
    <t>**-**-14-022-***</t>
    <phoneticPr fontId="1"/>
  </si>
  <si>
    <t>オンライン生産性向上支援訓練（IoTを活用したビジネスモデル）</t>
    <rPh sb="5" eb="14">
      <t>セイサンセイコウジョウシエンクンレン</t>
    </rPh>
    <rPh sb="19" eb="21">
      <t>カツヨウ</t>
    </rPh>
    <phoneticPr fontId="1"/>
  </si>
  <si>
    <t>海浜　若葉</t>
    <rPh sb="0" eb="2">
      <t>カイヒン</t>
    </rPh>
    <rPh sb="3" eb="5">
      <t>ワカバ</t>
    </rPh>
    <phoneticPr fontId="1"/>
  </si>
  <si>
    <t>かいひん　わかば</t>
    <phoneticPr fontId="1"/>
  </si>
  <si>
    <t>同時双方向通信による生産性向上支援訓練利用規約に同意します。</t>
    <phoneticPr fontId="1"/>
  </si>
  <si>
    <t>本申込書が当センターに到着後、申込担当者様に受講料支払い手続き等についてご連絡いたします（※振込手数料は、申込者負担とさせていただきます。）。</t>
    <phoneticPr fontId="1" alignment="distributed"/>
  </si>
  <si>
    <t>TEL</t>
    <phoneticPr fontId="1"/>
  </si>
  <si>
    <t>FAX</t>
    <phoneticPr fontId="1"/>
  </si>
  <si>
    <t>所在地</t>
    <rPh sb="0" eb="1">
      <t>ショ</t>
    </rPh>
    <rPh sb="1" eb="2">
      <t>ザイ</t>
    </rPh>
    <rPh sb="2" eb="3">
      <t>チ</t>
    </rPh>
    <phoneticPr fontId="1"/>
  </si>
  <si>
    <t>E-mail</t>
    <phoneticPr fontId="1" alignment="distributed"/>
  </si>
  <si>
    <t>対象年度</t>
    <phoneticPr fontId="26"/>
  </si>
  <si>
    <t>施設コード</t>
    <phoneticPr fontId="26"/>
  </si>
  <si>
    <t>受付番号</t>
    <rPh sb="0" eb="2">
      <t>ウケツケ</t>
    </rPh>
    <phoneticPr fontId="26"/>
  </si>
  <si>
    <t>受付日時</t>
    <rPh sb="0" eb="2">
      <t>ウケツケ</t>
    </rPh>
    <rPh sb="2" eb="4">
      <t>ニチジ</t>
    </rPh>
    <phoneticPr fontId="26"/>
  </si>
  <si>
    <t>コース番号</t>
    <phoneticPr fontId="26"/>
  </si>
  <si>
    <t>コース名</t>
    <rPh sb="3" eb="4">
      <t>メイ</t>
    </rPh>
    <phoneticPr fontId="26"/>
  </si>
  <si>
    <t>訓練実施方式</t>
    <phoneticPr fontId="1"/>
  </si>
  <si>
    <t>実施機関名</t>
  </si>
  <si>
    <t>実施機関法人番号</t>
  </si>
  <si>
    <t>事業取組団体名</t>
  </si>
  <si>
    <t>事業取組団体
法人番号</t>
  </si>
  <si>
    <t>日程</t>
    <rPh sb="0" eb="2">
      <t>ニッテイ</t>
    </rPh>
    <phoneticPr fontId="26"/>
  </si>
  <si>
    <t>訓練開始日</t>
    <rPh sb="0" eb="5">
      <t>クンレンカイシビ</t>
    </rPh>
    <phoneticPr fontId="26"/>
  </si>
  <si>
    <t>訓練終了日</t>
    <rPh sb="0" eb="5">
      <t>クンレンシュウリョウビ</t>
    </rPh>
    <phoneticPr fontId="26"/>
  </si>
  <si>
    <t>訓練日数</t>
    <rPh sb="0" eb="4">
      <t>クンレンニッスウ</t>
    </rPh>
    <phoneticPr fontId="26"/>
  </si>
  <si>
    <t>訓練時間数</t>
    <rPh sb="0" eb="5">
      <t>クンレンジカンスウ</t>
    </rPh>
    <phoneticPr fontId="26"/>
  </si>
  <si>
    <t>予定実績区分</t>
    <rPh sb="0" eb="6">
      <t>ヨテイジッセキクブン</t>
    </rPh>
    <phoneticPr fontId="26"/>
  </si>
  <si>
    <t>申込元事業所固有番号</t>
    <phoneticPr fontId="26"/>
  </si>
  <si>
    <t>事業主・団体名</t>
    <phoneticPr fontId="26"/>
  </si>
  <si>
    <t>事業所名</t>
    <phoneticPr fontId="26"/>
  </si>
  <si>
    <t>申込団体名</t>
    <rPh sb="0" eb="2">
      <t>モウシコ</t>
    </rPh>
    <rPh sb="2" eb="5">
      <t>ダンタイメイ</t>
    </rPh>
    <phoneticPr fontId="26"/>
  </si>
  <si>
    <t>事業所担当者ID</t>
    <phoneticPr fontId="26"/>
  </si>
  <si>
    <t>担当者氏名</t>
    <phoneticPr fontId="26"/>
  </si>
  <si>
    <t>氏名</t>
    <rPh sb="0" eb="2">
      <t>シメイ</t>
    </rPh>
    <phoneticPr fontId="26"/>
  </si>
  <si>
    <t>ふりがな</t>
    <phoneticPr fontId="26"/>
  </si>
  <si>
    <t>性別_コード値</t>
    <rPh sb="0" eb="2">
      <t>セイベツ</t>
    </rPh>
    <phoneticPr fontId="26"/>
  </si>
  <si>
    <t>性別</t>
    <rPh sb="0" eb="2">
      <t>セイベツ</t>
    </rPh>
    <phoneticPr fontId="26"/>
  </si>
  <si>
    <t>生年月日</t>
    <rPh sb="0" eb="4">
      <t>セイネンガッピ</t>
    </rPh>
    <phoneticPr fontId="26"/>
  </si>
  <si>
    <t>就業状況_コード値</t>
    <phoneticPr fontId="26"/>
  </si>
  <si>
    <t>就業状況</t>
    <phoneticPr fontId="26"/>
  </si>
  <si>
    <t>オンライン受講状況_コード値</t>
    <rPh sb="5" eb="7">
      <t>ジュコウ</t>
    </rPh>
    <rPh sb="7" eb="9">
      <t>ジョウキョウ</t>
    </rPh>
    <phoneticPr fontId="26"/>
  </si>
  <si>
    <t>オンライン受講状況</t>
    <rPh sb="5" eb="7">
      <t>ジュコウ</t>
    </rPh>
    <rPh sb="7" eb="9">
      <t>ジョウキョウ</t>
    </rPh>
    <phoneticPr fontId="26"/>
  </si>
  <si>
    <t>ステータス_コード値</t>
    <phoneticPr fontId="26"/>
  </si>
  <si>
    <t>ステータス</t>
    <phoneticPr fontId="26"/>
  </si>
  <si>
    <t>請求番号</t>
    <phoneticPr fontId="26"/>
  </si>
  <si>
    <t>収納年月日</t>
    <rPh sb="0" eb="2">
      <t>シュウノウ</t>
    </rPh>
    <rPh sb="2" eb="5">
      <t>ネンガッピ</t>
    </rPh>
    <phoneticPr fontId="26"/>
  </si>
  <si>
    <t>確約書_コード値</t>
  </si>
  <si>
    <t>確約書</t>
    <phoneticPr fontId="26"/>
  </si>
  <si>
    <t>キャンセル年月日</t>
    <rPh sb="5" eb="8">
      <t>ネンガッピ</t>
    </rPh>
    <phoneticPr fontId="26"/>
  </si>
  <si>
    <t>受講時間数</t>
    <rPh sb="0" eb="5">
      <t>ジュコウジカンスウ</t>
    </rPh>
    <phoneticPr fontId="26"/>
  </si>
  <si>
    <t>備考１</t>
    <rPh sb="0" eb="2">
      <t>ビコウ</t>
    </rPh>
    <phoneticPr fontId="26"/>
  </si>
  <si>
    <t>備考２</t>
    <rPh sb="0" eb="2">
      <t>ビコウ</t>
    </rPh>
    <phoneticPr fontId="26"/>
  </si>
  <si>
    <t>備考３</t>
    <rPh sb="0" eb="2">
      <t>ビコウ</t>
    </rPh>
    <phoneticPr fontId="26"/>
  </si>
  <si>
    <t>※必須　半4</t>
    <rPh sb="1" eb="3">
      <t>ヒッス</t>
    </rPh>
    <rPh sb="4" eb="5">
      <t>ハン</t>
    </rPh>
    <phoneticPr fontId="26"/>
  </si>
  <si>
    <t>編集不可</t>
    <rPh sb="0" eb="2">
      <t>ヘンシュウ</t>
    </rPh>
    <rPh sb="2" eb="4">
      <t/>
    </rPh>
    <phoneticPr fontId="26"/>
  </si>
  <si>
    <t>半8</t>
    <rPh sb="0" eb="1">
      <t>ハン</t>
    </rPh>
    <phoneticPr fontId="26"/>
  </si>
  <si>
    <t>※必須
YYYY/MM/DD hh:mm</t>
    <phoneticPr fontId="26"/>
  </si>
  <si>
    <t>※必須　半16</t>
    <rPh sb="4" eb="5">
      <t>ハン</t>
    </rPh>
    <phoneticPr fontId="26"/>
  </si>
  <si>
    <t>編集不可</t>
    <rPh sb="0" eb="4">
      <t>ヘンシュウフカ</t>
    </rPh>
    <phoneticPr fontId="26"/>
  </si>
  <si>
    <t>編集不可</t>
  </si>
  <si>
    <t>※必須　半10</t>
    <rPh sb="1" eb="3">
      <t>ヒッス</t>
    </rPh>
    <rPh sb="4" eb="5">
      <t>ハン</t>
    </rPh>
    <phoneticPr fontId="26"/>
  </si>
  <si>
    <t>入力</t>
  </si>
  <si>
    <t>※条件付必須　
半全30</t>
  </si>
  <si>
    <t>半10</t>
    <rPh sb="0" eb="1">
      <t>ハン</t>
    </rPh>
    <phoneticPr fontId="26"/>
  </si>
  <si>
    <t>※必須　全30</t>
    <rPh sb="4" eb="5">
      <t>ゼン</t>
    </rPh>
    <phoneticPr fontId="26"/>
  </si>
  <si>
    <t>全30</t>
    <rPh sb="0" eb="1">
      <t>ゼン</t>
    </rPh>
    <phoneticPr fontId="26"/>
  </si>
  <si>
    <t>編集不可　非表示</t>
    <rPh sb="0" eb="4">
      <t>ヘンシュウフカ</t>
    </rPh>
    <rPh sb="5" eb="8">
      <t>ヒヒョウジ</t>
    </rPh>
    <phoneticPr fontId="26"/>
  </si>
  <si>
    <t>リスト</t>
  </si>
  <si>
    <t>YYYY/MM/DD</t>
    <phoneticPr fontId="26"/>
  </si>
  <si>
    <t>※条件付必須</t>
    <rPh sb="1" eb="4">
      <t>ジョウケンツキ</t>
    </rPh>
    <rPh sb="4" eb="6">
      <t>ヒッス</t>
    </rPh>
    <phoneticPr fontId="27"/>
  </si>
  <si>
    <t>※必須</t>
    <phoneticPr fontId="26"/>
  </si>
  <si>
    <t>※条件付必須　数4</t>
  </si>
  <si>
    <t>編集不可　非表示</t>
    <rPh sb="5" eb="8">
      <t>ヒヒョウジ</t>
    </rPh>
    <phoneticPr fontId="27"/>
  </si>
  <si>
    <t>半4</t>
    <rPh sb="0" eb="1">
      <t>ハン</t>
    </rPh>
    <phoneticPr fontId="26"/>
  </si>
  <si>
    <t>半全200</t>
    <rPh sb="0" eb="1">
      <t>ハン</t>
    </rPh>
    <rPh sb="1" eb="2">
      <t>ゼン</t>
    </rPh>
    <phoneticPr fontId="26"/>
  </si>
  <si>
    <t>《year》</t>
    <phoneticPr fontId="26"/>
  </si>
  <si>
    <t>《facilityCode》</t>
    <phoneticPr fontId="26"/>
  </si>
  <si>
    <t>《receiptNo》</t>
    <phoneticPr fontId="26"/>
  </si>
  <si>
    <t>《receiptDatetime》</t>
    <phoneticPr fontId="26"/>
  </si>
  <si>
    <t>《courseNo》</t>
    <phoneticPr fontId="26"/>
  </si>
  <si>
    <t>《courseName》</t>
    <phoneticPr fontId="26"/>
  </si>
  <si>
    <t>《implementAgencyCorporateNumber》</t>
    <phoneticPr fontId="26"/>
  </si>
  <si>
    <t>《assocName》</t>
  </si>
  <si>
    <t>《schedule》</t>
    <phoneticPr fontId="26"/>
  </si>
  <si>
    <t>《startDate》</t>
    <phoneticPr fontId="26"/>
  </si>
  <si>
    <t>《endDate》</t>
    <phoneticPr fontId="26"/>
  </si>
  <si>
    <t>《trainingDays》</t>
    <phoneticPr fontId="26"/>
  </si>
  <si>
    <t>《trainingHours》</t>
    <phoneticPr fontId="26"/>
  </si>
  <si>
    <t>《planActualDivision》</t>
    <phoneticPr fontId="26"/>
  </si>
  <si>
    <t>《officeUniqueId》</t>
    <phoneticPr fontId="26"/>
  </si>
  <si>
    <t>《businessOwnerName》</t>
    <phoneticPr fontId="26"/>
  </si>
  <si>
    <t>《officeName》</t>
    <phoneticPr fontId="26"/>
  </si>
  <si>
    <t>《applicationAssocName》</t>
    <phoneticPr fontId="26"/>
  </si>
  <si>
    <t>《officeContactPersonId》</t>
    <phoneticPr fontId="26"/>
  </si>
  <si>
    <t>《contactPersonName》</t>
    <phoneticPr fontId="26"/>
  </si>
  <si>
    <t>《name》</t>
    <phoneticPr fontId="26"/>
  </si>
  <si>
    <t>《kana》</t>
    <phoneticPr fontId="26"/>
  </si>
  <si>
    <t>《genderCode》</t>
    <phoneticPr fontId="26"/>
  </si>
  <si>
    <t>《gender》</t>
    <phoneticPr fontId="26"/>
  </si>
  <si>
    <t>《birthday》</t>
    <phoneticPr fontId="26"/>
  </si>
  <si>
    <t>《employeeDivisionCode》</t>
    <phoneticPr fontId="26"/>
  </si>
  <si>
    <t>《employeeDivision》</t>
    <phoneticPr fontId="26"/>
  </si>
  <si>
    <t>《attendanceConditionCode》</t>
    <phoneticPr fontId="26"/>
  </si>
  <si>
    <t>《attendanceCondition》</t>
    <phoneticPr fontId="26"/>
  </si>
  <si>
    <t>《attendanceStatusCode》</t>
    <phoneticPr fontId="26"/>
  </si>
  <si>
    <t>《attendanceStatus》</t>
    <phoneticPr fontId="26"/>
  </si>
  <si>
    <t>《billNumber》</t>
    <phoneticPr fontId="26"/>
  </si>
  <si>
    <t>《collectDate》</t>
    <phoneticPr fontId="26"/>
  </si>
  <si>
    <t>《pledgeRegisteredCode》</t>
  </si>
  <si>
    <t>《pledgeRegistered》</t>
    <phoneticPr fontId="26"/>
  </si>
  <si>
    <t>《cancelDate》</t>
    <phoneticPr fontId="26"/>
  </si>
  <si>
    <t>《attendanceHours》</t>
    <phoneticPr fontId="26"/>
  </si>
  <si>
    <t>《remarks1》</t>
    <phoneticPr fontId="26"/>
  </si>
  <si>
    <t>《remarks2》</t>
  </si>
  <si>
    <t>《remarks3》</t>
  </si>
  <si>
    <t>産業分類は、以下の２０種のうち該当するものを１つ選んでください。
A 農業、林業　B 漁業　C 鉱業、採石業、砂利採取業　D 建設業　E 製造業　F 電気・ガス・熱供給・水道業　G 情報通信業　H 運輸業、郵便業
I 卸売業、小売業　J 金融業、保険業　K 不動産業、物品賃貸　L 学術研究、専門・技術サービス業　M 宿泊業、飲食サービス業
N 生活関連サービス業、娯楽業　O 教育、学習支援業　P 医療、福祉　Q 複合サービス事業　R サービス業　S 公務　T 分類不能の産業</t>
    <rPh sb="0" eb="2">
      <t>サンギョウ</t>
    </rPh>
    <rPh sb="2" eb="4">
      <t>ブンルイ</t>
    </rPh>
    <phoneticPr fontId="1"/>
  </si>
  <si>
    <t>受講申込は、本紙の必要事項をご記入の上、電子メール又はFAXにてお送りください。</t>
    <rPh sb="0" eb="2">
      <t>ジュコウ</t>
    </rPh>
    <rPh sb="2" eb="4">
      <t>モウシコ</t>
    </rPh>
    <rPh sb="6" eb="8">
      <t>ホンシ</t>
    </rPh>
    <rPh sb="9" eb="11">
      <t>ヒツヨウ</t>
    </rPh>
    <rPh sb="11" eb="13">
      <t>ジコウ</t>
    </rPh>
    <rPh sb="15" eb="17">
      <t>キニュウ</t>
    </rPh>
    <rPh sb="18" eb="19">
      <t>ウエ</t>
    </rPh>
    <rPh sb="20" eb="22">
      <t>デンシ</t>
    </rPh>
    <rPh sb="25" eb="26">
      <t>マタ</t>
    </rPh>
    <rPh sb="33" eb="34">
      <t>オク</t>
    </rPh>
    <phoneticPr fontId="1" alignment="distributed"/>
  </si>
  <si>
    <t>受講申込をキャンセルされる場合は、当センターに連絡の上、速やかに「受講取消届」を電子メール又はFAXにてお送りください。訓練開始日の●日前までに届出がない場合、受講料の全額をお支払いいただきますので、ご注意ください。</t>
    <rPh sb="2" eb="4">
      <t>モウシコミ</t>
    </rPh>
    <rPh sb="17" eb="18">
      <t>トウ</t>
    </rPh>
    <rPh sb="23" eb="25">
      <t>レンラク</t>
    </rPh>
    <rPh sb="26" eb="27">
      <t>ウエ</t>
    </rPh>
    <rPh sb="40" eb="42">
      <t>デンシ</t>
    </rPh>
    <rPh sb="45" eb="46">
      <t>マタ</t>
    </rPh>
    <phoneticPr fontId="1" alignment="distributed"/>
  </si>
  <si>
    <t>電子メール又はFAXの送り間違いには十分ご注意ください。</t>
    <rPh sb="0" eb="2">
      <t>デンシ</t>
    </rPh>
    <rPh sb="5" eb="6">
      <t>マタ</t>
    </rPh>
    <rPh sb="11" eb="12">
      <t>オク</t>
    </rPh>
    <rPh sb="13" eb="15">
      <t>マチガ</t>
    </rPh>
    <rPh sb="18" eb="20">
      <t>ジュウブン</t>
    </rPh>
    <rPh sb="21" eb="23">
      <t>チュウイ</t>
    </rPh>
    <phoneticPr fontId="1" alignment="distributed"/>
  </si>
  <si>
    <t>宛先：○○○○　　メールアドレス：*****@***.jp　　FAX番号：***-***-****　　</t>
    <rPh sb="0" eb="2">
      <t>アテサキ</t>
    </rPh>
    <phoneticPr fontId="1" alignment="distributed"/>
  </si>
  <si>
    <t>事業所名</t>
    <rPh sb="0" eb="3">
      <t>ジギョウショ</t>
    </rPh>
    <rPh sb="3" eb="4">
      <t>メイ</t>
    </rPh>
    <phoneticPr fontId="1" alignment="distributed"/>
  </si>
  <si>
    <t>産業分類</t>
    <rPh sb="0" eb="2">
      <t>サンギョウ</t>
    </rPh>
    <rPh sb="2" eb="4">
      <t>ブンルイ</t>
    </rPh>
    <phoneticPr fontId="1" alignment="distributed"/>
  </si>
  <si>
    <t>法人（企業）名</t>
    <rPh sb="0" eb="2">
      <t>ホウジン</t>
    </rPh>
    <phoneticPr fontId="1"/>
  </si>
  <si>
    <t>部署</t>
    <phoneticPr fontId="1" alignment="distributed"/>
  </si>
  <si>
    <t>役職</t>
    <phoneticPr fontId="1" alignment="distributed"/>
  </si>
  <si>
    <t>生年月日
（西暦/月/日）</t>
    <rPh sb="0" eb="2">
      <t>セイネン</t>
    </rPh>
    <rPh sb="2" eb="4">
      <t>ガッピ</t>
    </rPh>
    <rPh sb="6" eb="8">
      <t>セイレキ</t>
    </rPh>
    <rPh sb="9" eb="10">
      <t>ツキ</t>
    </rPh>
    <rPh sb="11" eb="12">
      <t>ヒ</t>
    </rPh>
    <phoneticPr fontId="1"/>
  </si>
  <si>
    <t>（例）26-12-14-002-001</t>
    <phoneticPr fontId="1"/>
  </si>
  <si>
    <t>※１　受講者の方の就業状況を選択してください。なお、非正規雇用とは、パート、アルバイト、契約社員などが該当しますが、様々な呼称があるため、貴社の判断で差し支えありません。
※２　オフラインとは、オンラインコースの実施時に、講師と対面で受講する（集合形式により受講する）受講者が該当いたします。オンライン受講状況を変更したい場合は、当センターに連絡の上、指示に従って手続を行ってください。なお、変更できない場合がありますのでご了承ください。</t>
    <rPh sb="3" eb="6">
      <t>ジュコウシャ</t>
    </rPh>
    <rPh sb="7" eb="8">
      <t>カタ</t>
    </rPh>
    <rPh sb="9" eb="11">
      <t>シュウギョウ</t>
    </rPh>
    <rPh sb="11" eb="13">
      <t>ジョウキョウ</t>
    </rPh>
    <rPh sb="14" eb="16">
      <t>センタク</t>
    </rPh>
    <rPh sb="26" eb="29">
      <t>ヒセイキ</t>
    </rPh>
    <rPh sb="29" eb="31">
      <t>コヨウ</t>
    </rPh>
    <rPh sb="44" eb="46">
      <t>ケイヤク</t>
    </rPh>
    <rPh sb="46" eb="48">
      <t>シャイン</t>
    </rPh>
    <rPh sb="51" eb="53">
      <t>ガイトウ</t>
    </rPh>
    <rPh sb="58" eb="60">
      <t>サマザマ</t>
    </rPh>
    <rPh sb="61" eb="63">
      <t>コショウ</t>
    </rPh>
    <rPh sb="69" eb="71">
      <t>キシャ</t>
    </rPh>
    <rPh sb="72" eb="74">
      <t>ハンダン</t>
    </rPh>
    <rPh sb="75" eb="76">
      <t>サ</t>
    </rPh>
    <rPh sb="77" eb="78">
      <t>ツカ</t>
    </rPh>
    <rPh sb="156" eb="158">
      <t>ヘンコウ</t>
    </rPh>
    <rPh sb="161" eb="163">
      <t>バアイ</t>
    </rPh>
    <rPh sb="196" eb="198">
      <t>ヘンコウ</t>
    </rPh>
    <rPh sb="202" eb="204">
      <t>バアイ</t>
    </rPh>
    <rPh sb="212" eb="214">
      <t>リョウショウ</t>
    </rPh>
    <phoneticPr fontId="1"/>
  </si>
  <si>
    <r>
      <t>生産性向上支援訓練　受講申込書</t>
    </r>
    <r>
      <rPr>
        <b/>
        <sz val="18"/>
        <color rgb="FFFF0000"/>
        <rFont val="ＭＳ Ｐゴシック"/>
        <family val="3"/>
        <charset val="128"/>
        <scheme val="minor"/>
      </rPr>
      <t>　（記入例）</t>
    </r>
    <rPh sb="0" eb="3">
      <t>セイサンセイ</t>
    </rPh>
    <rPh sb="3" eb="5">
      <t>コウジョウ</t>
    </rPh>
    <rPh sb="5" eb="7">
      <t>シエン</t>
    </rPh>
    <rPh sb="7" eb="9">
      <t>クンレン</t>
    </rPh>
    <rPh sb="10" eb="12">
      <t>ジュコウ</t>
    </rPh>
    <rPh sb="12" eb="15">
      <t>モウシコミショ</t>
    </rPh>
    <phoneticPr fontId="1"/>
  </si>
  <si>
    <t>向上支店</t>
    <rPh sb="0" eb="2">
      <t>コウジョウ</t>
    </rPh>
    <rPh sb="2" eb="4">
      <t>シテン</t>
    </rPh>
    <phoneticPr fontId="1"/>
  </si>
  <si>
    <t>〒　***-****</t>
    <phoneticPr fontId="1"/>
  </si>
  <si>
    <t>千葉県千葉市○○区○○1-2-3</t>
    <phoneticPr fontId="1"/>
  </si>
  <si>
    <t>I 卸売業、小売業</t>
  </si>
  <si>
    <t>高障　花子</t>
    <phoneticPr fontId="1"/>
  </si>
  <si>
    <t>総務部総務課</t>
    <phoneticPr fontId="1"/>
  </si>
  <si>
    <t>****@***..jp</t>
    <phoneticPr fontId="1"/>
  </si>
  <si>
    <t>〇〇課長</t>
    <rPh sb="2" eb="4">
      <t>カチョウ</t>
    </rPh>
    <phoneticPr fontId="1"/>
  </si>
  <si>
    <t>申込元事業所固有番号枝番</t>
  </si>
  <si>
    <t>※必須　半2</t>
  </si>
  <si>
    <t>０８２－２４１－４７３４</t>
    <phoneticPr fontId="1"/>
  </si>
  <si>
    <t>※送り間違いにご注意ください。</t>
    <phoneticPr fontId="1"/>
  </si>
  <si>
    <t>個人での受講はできません。企業（事業主）からの指示による申込みに限ります。</t>
    <rPh sb="16" eb="19">
      <t>ジギョウヌシ</t>
    </rPh>
    <phoneticPr fontId="1" alignment="distributed"/>
  </si>
  <si>
    <t>より多くの方に受講機会を提供するため、１事業所あたりの申込者数は５名/コースまでとさせていただきます。</t>
    <phoneticPr fontId="1"/>
  </si>
  <si>
    <t>お申込みは、本紙に必要事項をご記入の上、電子メール又はFAXにてお送りください。</t>
    <rPh sb="1" eb="3">
      <t>モウシコ</t>
    </rPh>
    <rPh sb="6" eb="8">
      <t>ホンシ</t>
    </rPh>
    <rPh sb="9" eb="11">
      <t>ヒツヨウ</t>
    </rPh>
    <rPh sb="11" eb="13">
      <t>ジコウ</t>
    </rPh>
    <rPh sb="15" eb="17">
      <t>キニュウ</t>
    </rPh>
    <rPh sb="18" eb="19">
      <t>ウエ</t>
    </rPh>
    <rPh sb="20" eb="22">
      <t>デンシ</t>
    </rPh>
    <rPh sb="25" eb="26">
      <t>マタ</t>
    </rPh>
    <rPh sb="33" eb="34">
      <t>オク</t>
    </rPh>
    <phoneticPr fontId="1" alignment="distributed"/>
  </si>
  <si>
    <t>訓練受講の２か月後を目途に、事業主アンケートを送付いたします。アンケートのご協力をお願いいたします。</t>
    <rPh sb="0" eb="2">
      <t>クンレン</t>
    </rPh>
    <rPh sb="2" eb="4">
      <t>ジュコウ</t>
    </rPh>
    <rPh sb="7" eb="9">
      <t>ゲツゴ</t>
    </rPh>
    <rPh sb="10" eb="12">
      <t>メド</t>
    </rPh>
    <rPh sb="14" eb="17">
      <t>ジギョウヌシ</t>
    </rPh>
    <rPh sb="23" eb="25">
      <t>ソウフ</t>
    </rPh>
    <rPh sb="38" eb="40">
      <t>キョウリョク</t>
    </rPh>
    <rPh sb="42" eb="43">
      <t>ネガ</t>
    </rPh>
    <phoneticPr fontId="1"/>
  </si>
  <si>
    <t>訓練受講者（講師、事業主等を含む）による訓練の撮影、録音および録画は禁止します。</t>
    <phoneticPr fontId="1"/>
  </si>
  <si>
    <t>宛先：広島職業能力開発促進センター　　メールアドレス：hiroshima-seisan@jeed.go.jp　　FAX番号：082-241-4734　　</t>
    <rPh sb="0" eb="2">
      <t>アテサキ</t>
    </rPh>
    <rPh sb="3" eb="5">
      <t>ヒロシマ</t>
    </rPh>
    <rPh sb="5" eb="7">
      <t>ショクギョウ</t>
    </rPh>
    <rPh sb="7" eb="9">
      <t>ノウリョク</t>
    </rPh>
    <rPh sb="9" eb="11">
      <t>カイハツ</t>
    </rPh>
    <rPh sb="11" eb="13">
      <t>ソクシン</t>
    </rPh>
    <phoneticPr fontId="1" alignment="distributed"/>
  </si>
  <si>
    <t>　　　　広島支部広島職業能力開発促進センター所長　殿</t>
    <rPh sb="6" eb="8">
      <t>シブ</t>
    </rPh>
    <rPh sb="10" eb="12">
      <t>ショクギョウ</t>
    </rPh>
    <rPh sb="12" eb="14">
      <t>ノウリョク</t>
    </rPh>
    <rPh sb="14" eb="16">
      <t>カイハツ</t>
    </rPh>
    <rPh sb="16" eb="18">
      <t>ソクシン</t>
    </rPh>
    <rPh sb="22" eb="24">
      <t>ショチョウ</t>
    </rPh>
    <phoneticPr fontId="1"/>
  </si>
  <si>
    <t>TEL</t>
  </si>
  <si>
    <t>（例）　1</t>
    <phoneticPr fontId="1"/>
  </si>
  <si>
    <t>（例）生産現場の問題解決</t>
    <phoneticPr fontId="1"/>
  </si>
  <si>
    <r>
      <rPr>
        <b/>
        <u/>
        <sz val="11"/>
        <color rgb="FFFF0000"/>
        <rFont val="ＭＳ Ｐゴシック"/>
        <family val="3"/>
        <charset val="128"/>
        <scheme val="minor"/>
      </rPr>
      <t>（実施場所がポリテクセンター広島の場合のみ）</t>
    </r>
    <r>
      <rPr>
        <sz val="11"/>
        <color rgb="FFFF0000"/>
        <rFont val="ＭＳ Ｐゴシック"/>
        <family val="3"/>
        <charset val="128"/>
        <scheme val="minor"/>
      </rPr>
      <t>　</t>
    </r>
    <r>
      <rPr>
        <sz val="11"/>
        <rFont val="ＭＳ Ｐゴシック"/>
        <family val="3"/>
        <charset val="128"/>
        <scheme val="minor"/>
      </rPr>
      <t xml:space="preserve">（※２）
</t>
    </r>
    <r>
      <rPr>
        <sz val="12"/>
        <rFont val="ＭＳ Ｐゴシック"/>
        <family val="3"/>
        <charset val="128"/>
        <scheme val="minor"/>
      </rPr>
      <t>駐車場の希望</t>
    </r>
    <r>
      <rPr>
        <b/>
        <u/>
        <sz val="12"/>
        <rFont val="ＭＳ Ｐゴシック"/>
        <family val="3"/>
        <charset val="128"/>
        <scheme val="minor"/>
      </rPr>
      <t xml:space="preserve">
</t>
    </r>
    <r>
      <rPr>
        <sz val="12"/>
        <rFont val="ＭＳ Ｐゴシック"/>
        <family val="3"/>
        <charset val="128"/>
        <scheme val="minor"/>
      </rPr>
      <t>（希望する場合は✔）</t>
    </r>
    <rPh sb="28" eb="31">
      <t>チュウシャジョウ</t>
    </rPh>
    <rPh sb="32" eb="34">
      <t>キボウ</t>
    </rPh>
    <rPh sb="36" eb="38">
      <t>キボウ</t>
    </rPh>
    <rPh sb="40" eb="42">
      <t>バアイ</t>
    </rPh>
    <phoneticPr fontId="1"/>
  </si>
  <si>
    <t>希望する。</t>
    <rPh sb="0" eb="2">
      <t>キボウ</t>
    </rPh>
    <phoneticPr fontId="1"/>
  </si>
  <si>
    <r>
      <t xml:space="preserve">※１　受講者の方の就業状況を選択してください。なお、非正規雇用とは、パート、アルバイト、契約社員などが該当しますが、様々な呼称があるため、貴社の判断で差し支えありません。
</t>
    </r>
    <r>
      <rPr>
        <sz val="11"/>
        <color rgb="FFFF0000"/>
        <rFont val="ＭＳ Ｐゴシック"/>
        <family val="3"/>
        <charset val="128"/>
        <scheme val="minor"/>
      </rPr>
      <t>※２　駐車場に限りがありますので、できるだけ公共交通機関をご利用くださいますようお願いいたします。また、駐車場の空き状況によりご希望に添えない場合がございます。あらかじめご了承ください。</t>
    </r>
    <rPh sb="3" eb="6">
      <t>ジュコウシャ</t>
    </rPh>
    <rPh sb="7" eb="8">
      <t>カタ</t>
    </rPh>
    <rPh sb="9" eb="11">
      <t>シュウギョウ</t>
    </rPh>
    <rPh sb="11" eb="13">
      <t>ジョウキョウ</t>
    </rPh>
    <rPh sb="14" eb="16">
      <t>センタク</t>
    </rPh>
    <rPh sb="26" eb="29">
      <t>ヒセイキ</t>
    </rPh>
    <rPh sb="29" eb="31">
      <t>コヨウ</t>
    </rPh>
    <rPh sb="44" eb="46">
      <t>ケイヤク</t>
    </rPh>
    <rPh sb="46" eb="48">
      <t>シャイン</t>
    </rPh>
    <rPh sb="51" eb="53">
      <t>ガイトウ</t>
    </rPh>
    <rPh sb="58" eb="60">
      <t>サマザマ</t>
    </rPh>
    <rPh sb="61" eb="63">
      <t>コショウ</t>
    </rPh>
    <rPh sb="69" eb="71">
      <t>キシャ</t>
    </rPh>
    <rPh sb="72" eb="74">
      <t>ハンダン</t>
    </rPh>
    <rPh sb="75" eb="76">
      <t>サ</t>
    </rPh>
    <rPh sb="77" eb="78">
      <t>ツカ</t>
    </rPh>
    <phoneticPr fontId="1"/>
  </si>
  <si>
    <t>26-34-12-100-001</t>
  </si>
  <si>
    <t>100</t>
  </si>
  <si>
    <t>100表計算ソフトを活用した業務改善</t>
  </si>
  <si>
    <t>26-34-12-101-002</t>
  </si>
  <si>
    <t>101</t>
  </si>
  <si>
    <t>101業務に役立つ表計算ソフトの関数活用</t>
  </si>
  <si>
    <t>26-34-12-103-003</t>
  </si>
  <si>
    <t>103</t>
  </si>
  <si>
    <t>103効率よく分析するためのデータ集計</t>
  </si>
  <si>
    <t>26-34-12-104-004</t>
  </si>
  <si>
    <t>104</t>
  </si>
  <si>
    <t>104ピボットテーブルを活用したデータ分析</t>
  </si>
  <si>
    <t>26-34-12-107-005</t>
  </si>
  <si>
    <t>107</t>
  </si>
  <si>
    <t>107表計算ソフトのマクロによる定型業務の自動化</t>
  </si>
  <si>
    <t>26-34-12-108-006</t>
  </si>
  <si>
    <t>108</t>
  </si>
  <si>
    <t>108データベースを活用したデータ処理（基本編）</t>
  </si>
  <si>
    <t>26-34-12-058-007</t>
  </si>
  <si>
    <t>058</t>
  </si>
  <si>
    <t>058現場社員のための組織行動力向上</t>
  </si>
  <si>
    <t>26-34-12-041-008</t>
  </si>
  <si>
    <t>041</t>
  </si>
  <si>
    <t>041業務効率向上のための時間管理</t>
  </si>
  <si>
    <t>26-34-12-043-009</t>
  </si>
  <si>
    <t>043</t>
  </si>
  <si>
    <t>043組織力強化のための管理</t>
  </si>
  <si>
    <t>26-34-12-097-010</t>
  </si>
  <si>
    <t>097</t>
  </si>
  <si>
    <t>097ムダを発見するための業務プロセスの見える化と業務改善</t>
  </si>
  <si>
    <t>26-34-12-061-011</t>
  </si>
  <si>
    <t>061</t>
  </si>
  <si>
    <t>061職場のリーダーに求められる統率力の向上</t>
  </si>
  <si>
    <t>26-34-12-048-012</t>
  </si>
  <si>
    <t>048</t>
  </si>
  <si>
    <t>048ものづくりの仕事のしくみと生産性向上</t>
  </si>
  <si>
    <t>26-34-12-002-013</t>
  </si>
  <si>
    <t>002</t>
  </si>
  <si>
    <t>002生産現場の問題解決</t>
  </si>
  <si>
    <t>26-34-12-094-014</t>
  </si>
  <si>
    <t>094</t>
  </si>
  <si>
    <t>094AI（人工知能）活用</t>
  </si>
  <si>
    <t>26-34-12-103-015</t>
  </si>
  <si>
    <t>26-34-12-103-016</t>
  </si>
  <si>
    <t>26-34-12-100-017</t>
  </si>
  <si>
    <t>26-34-12-101-018</t>
  </si>
  <si>
    <t>26-34-12-103-019</t>
  </si>
  <si>
    <t>26-34-12-104-020</t>
  </si>
  <si>
    <t>26-34-12-107-021</t>
  </si>
  <si>
    <t>26-34-12-041-022</t>
  </si>
  <si>
    <t>26-34-12-097-023</t>
  </si>
  <si>
    <t>26-34-12-061-024</t>
  </si>
  <si>
    <t>26-34-12-048-025</t>
  </si>
  <si>
    <t>26-34-12-010-026</t>
  </si>
  <si>
    <t>010</t>
  </si>
  <si>
    <t>010品質管理基本</t>
  </si>
  <si>
    <t>26-34-12-011-027</t>
  </si>
  <si>
    <t>011</t>
  </si>
  <si>
    <t>011品質管理実践</t>
  </si>
  <si>
    <t>26-34-12-094-028</t>
  </si>
  <si>
    <t>26-34-12-101-029</t>
  </si>
  <si>
    <t>26-34-12-107-030</t>
  </si>
  <si>
    <t>26-34-12-114-031</t>
  </si>
  <si>
    <t>114</t>
  </si>
  <si>
    <t>114SNSを活用した情報発信</t>
  </si>
  <si>
    <t>26-34-12-114-032</t>
  </si>
  <si>
    <t>26-34-12-100-033</t>
  </si>
  <si>
    <t>26-34-12-101-034</t>
  </si>
  <si>
    <t>26-34-12-104-035</t>
  </si>
  <si>
    <t>26-34-12-107-036</t>
  </si>
  <si>
    <t>26-34-12-112-037</t>
  </si>
  <si>
    <t>112</t>
  </si>
  <si>
    <t>112相手に伝わるプレゼン資料作成</t>
  </si>
  <si>
    <t>26-34-12-108-038</t>
  </si>
  <si>
    <t>26-34-12-114-039</t>
  </si>
  <si>
    <t>26-34-12-132-040</t>
  </si>
  <si>
    <t>132</t>
  </si>
  <si>
    <t>132生成ＡＩの活用</t>
  </si>
  <si>
    <t>26-34-12-071-041</t>
  </si>
  <si>
    <t>071</t>
  </si>
  <si>
    <t>071フォロワーシップによる組織力の向上</t>
  </si>
  <si>
    <t>26-34-12-068-042</t>
  </si>
  <si>
    <t>068</t>
  </si>
  <si>
    <t>068後輩指導力の向上と中堅・ベテラン従業員の役割</t>
  </si>
  <si>
    <t>26-34-12-067-043</t>
  </si>
  <si>
    <t>067</t>
  </si>
  <si>
    <t>067チーム力の強化と中堅・ベテラン従業員の役割</t>
  </si>
  <si>
    <t>26-34-12-080-044</t>
  </si>
  <si>
    <t>080</t>
  </si>
  <si>
    <t>080作業手順の作成によるノウハウの継承</t>
  </si>
  <si>
    <t>26-34-12-010-045</t>
  </si>
  <si>
    <t>26-34-12-011-046</t>
  </si>
  <si>
    <t>26-34-12-129-047</t>
  </si>
  <si>
    <t>129</t>
  </si>
  <si>
    <t>129製造分野におけるＤＸ推進</t>
  </si>
  <si>
    <t>26-34-12-103-048</t>
  </si>
  <si>
    <t>26-34-12-104-049</t>
  </si>
  <si>
    <t>26-34-12-115-050</t>
  </si>
  <si>
    <t>115</t>
  </si>
  <si>
    <t>115脅威情報とセキュリティ対策</t>
  </si>
  <si>
    <t>26-34-12-132-051</t>
  </si>
  <si>
    <t>26-34-12-100-052</t>
  </si>
  <si>
    <t>26-34-12-103-053</t>
  </si>
  <si>
    <t>26-34-12-101-054</t>
  </si>
  <si>
    <t>26-34-12-107-055</t>
  </si>
  <si>
    <t>26-34-12-112-056</t>
  </si>
  <si>
    <t>26-34-12-078-057</t>
  </si>
  <si>
    <t>078</t>
  </si>
  <si>
    <t>078効果的なOJTを実施するための指導法</t>
  </si>
  <si>
    <t>26-34-12-071-058</t>
  </si>
  <si>
    <t>26-34-12-068-059</t>
  </si>
  <si>
    <t>26-34-12-080-060</t>
  </si>
  <si>
    <t>26-34-12-132-061</t>
  </si>
  <si>
    <t>26-34-12-094-235</t>
  </si>
  <si>
    <t>26-34-12-093-236</t>
  </si>
  <si>
    <t>093</t>
    <phoneticPr fontId="1"/>
  </si>
  <si>
    <t>093IT新技術による業務改善</t>
  </si>
  <si>
    <t>申込年月日</t>
    <rPh sb="0" eb="2">
      <t>モウシコミ</t>
    </rPh>
    <rPh sb="2" eb="5">
      <t>ネンガッピ</t>
    </rPh>
    <phoneticPr fontId="1"/>
  </si>
  <si>
    <t>受付日時</t>
    <rPh sb="0" eb="2">
      <t>ウケツケ</t>
    </rPh>
    <rPh sb="2" eb="4">
      <t>ニチジ</t>
    </rPh>
    <phoneticPr fontId="1"/>
  </si>
  <si>
    <t>コース名</t>
    <rPh sb="3" eb="4">
      <t>ナ</t>
    </rPh>
    <phoneticPr fontId="1"/>
  </si>
  <si>
    <t>企業名</t>
  </si>
  <si>
    <t>事業所名</t>
  </si>
  <si>
    <t>郵便番号</t>
  </si>
  <si>
    <t>会社所在地</t>
  </si>
  <si>
    <t>代表電話番号</t>
  </si>
  <si>
    <t>担当者氏名</t>
  </si>
  <si>
    <t>担当者よみがな</t>
  </si>
  <si>
    <t>担当者部署</t>
  </si>
  <si>
    <t>担当者役職</t>
  </si>
  <si>
    <t>担当者メールアドレス</t>
  </si>
  <si>
    <t>会社規模</t>
  </si>
  <si>
    <t>産業分類</t>
  </si>
  <si>
    <t>氏名</t>
  </si>
  <si>
    <t>よみ</t>
  </si>
  <si>
    <t>性別</t>
  </si>
  <si>
    <t>生年月日</t>
  </si>
  <si>
    <t>就業状況</t>
  </si>
  <si>
    <t>駐車場</t>
  </si>
  <si>
    <t>コースNo</t>
    <phoneticPr fontId="1"/>
  </si>
  <si>
    <t>番号</t>
    <rPh sb="0" eb="2">
      <t>バンゴウ</t>
    </rPh>
    <phoneticPr fontId="1"/>
  </si>
  <si>
    <t>受講台帳貼付補助シート（本部報告用データフォーマット）</t>
    <rPh sb="12" eb="14">
      <t>ホンブ</t>
    </rPh>
    <rPh sb="14" eb="16">
      <t>ホウコク</t>
    </rPh>
    <rPh sb="16" eb="17">
      <t>ヨウ</t>
    </rPh>
    <phoneticPr fontId="1"/>
  </si>
  <si>
    <t>事務台帳貼付用データフォーマット</t>
    <rPh sb="0" eb="2">
      <t>ジム</t>
    </rPh>
    <rPh sb="2" eb="4">
      <t>ダイチョウ</t>
    </rPh>
    <rPh sb="4" eb="6">
      <t>チョウフ</t>
    </rPh>
    <rPh sb="6" eb="7">
      <t>ヨウ</t>
    </rPh>
    <phoneticPr fontId="1"/>
  </si>
  <si>
    <r>
      <t>この範囲をコピーし、事務台帳の「R8生産性管理表」シートの</t>
    </r>
    <r>
      <rPr>
        <b/>
        <u val="double"/>
        <sz val="16"/>
        <color rgb="FFFF0000"/>
        <rFont val="ＭＳ Ｐゴシック"/>
        <family val="3"/>
        <charset val="128"/>
        <scheme val="minor"/>
      </rPr>
      <t>F列からAA列</t>
    </r>
    <r>
      <rPr>
        <b/>
        <sz val="16"/>
        <color rgb="FFFF0000"/>
        <rFont val="ＭＳ Ｐゴシック"/>
        <family val="3"/>
        <charset val="128"/>
        <scheme val="minor"/>
      </rPr>
      <t>の間に値複写してください</t>
    </r>
    <rPh sb="2" eb="4">
      <t>ハンイ</t>
    </rPh>
    <rPh sb="10" eb="12">
      <t>ジム</t>
    </rPh>
    <rPh sb="12" eb="14">
      <t>ダイチョウ</t>
    </rPh>
    <rPh sb="18" eb="21">
      <t>セイサンセイ</t>
    </rPh>
    <rPh sb="21" eb="23">
      <t>カンリ</t>
    </rPh>
    <rPh sb="23" eb="24">
      <t>ヒョウ</t>
    </rPh>
    <rPh sb="30" eb="31">
      <t>レツ</t>
    </rPh>
    <rPh sb="35" eb="36">
      <t>レツ</t>
    </rPh>
    <rPh sb="37" eb="38">
      <t>カン</t>
    </rPh>
    <rPh sb="39" eb="40">
      <t>アタイ</t>
    </rPh>
    <rPh sb="40" eb="42">
      <t>フクシャ</t>
    </rPh>
    <phoneticPr fontId="1"/>
  </si>
  <si>
    <t>受講の可否については本申込書が当センターに到着後、担当者から申込担当者様にご連絡いたします。併せて、受講料支払い手続き等についてご連絡い
たします。（※振込手数料は、申込者負担とさせていただきます。）。</t>
    <rPh sb="25" eb="28">
      <t>タントウシャ</t>
    </rPh>
    <rPh sb="38" eb="40">
      <t>レンラク</t>
    </rPh>
    <rPh sb="46" eb="47">
      <t>アワ</t>
    </rPh>
    <phoneticPr fontId="1" alignment="distributed"/>
  </si>
  <si>
    <r>
      <rPr>
        <b/>
        <u/>
        <sz val="14"/>
        <rFont val="ＭＳ Ｐゴシック"/>
        <family val="3"/>
        <charset val="128"/>
        <scheme val="minor"/>
      </rPr>
      <t>受講申込をキャンセルする場合は、速やかに当センターにご連絡ください。</t>
    </r>
    <r>
      <rPr>
        <sz val="14"/>
        <rFont val="ＭＳ Ｐゴシック"/>
        <family val="3"/>
        <charset val="128"/>
        <scheme val="minor"/>
      </rPr>
      <t>ご連絡いただいたのち、「受講取消届」をお送りしますので、FAXまたは電子
メールにてご返送ください。当センターの定める期限までに届出がない場合、訓練受講の可否に関わらず受講料の全額をお支払い頂きますので、ご注意くだ
さい。また、訓練が開催されている場合は、いかなる理由による欠席でも受講料の返金は行いませんので、ご注意ください。</t>
    </r>
    <rPh sb="68" eb="70">
      <t>デンシ</t>
    </rPh>
    <phoneticPr fontId="1" alignment="distributed"/>
  </si>
  <si>
    <t>最少催行人数を設定している訓練コースについては、受講申込者数が最少催行人数に達しない場合、訓練が中止又は延期されますので、あらかじめご了
承ください。</t>
    <rPh sb="0" eb="2">
      <t>サイショウ</t>
    </rPh>
    <rPh sb="2" eb="4">
      <t>サイコウ</t>
    </rPh>
    <rPh sb="4" eb="6">
      <t>ニンズウ</t>
    </rPh>
    <rPh sb="7" eb="9">
      <t>セッテイ</t>
    </rPh>
    <rPh sb="13" eb="15">
      <t>クンレン</t>
    </rPh>
    <rPh sb="24" eb="26">
      <t>ジュコウ</t>
    </rPh>
    <rPh sb="26" eb="29">
      <t>モウシコミシャ</t>
    </rPh>
    <rPh sb="29" eb="30">
      <t>スウ</t>
    </rPh>
    <rPh sb="31" eb="33">
      <t>サイショウ</t>
    </rPh>
    <rPh sb="33" eb="35">
      <t>サイコウ</t>
    </rPh>
    <rPh sb="35" eb="37">
      <t>ニンズウ</t>
    </rPh>
    <rPh sb="38" eb="39">
      <t>タッ</t>
    </rPh>
    <rPh sb="42" eb="44">
      <t>バアイ</t>
    </rPh>
    <rPh sb="45" eb="47">
      <t>クンレン</t>
    </rPh>
    <rPh sb="48" eb="50">
      <t>チュウシ</t>
    </rPh>
    <rPh sb="50" eb="51">
      <t>マタ</t>
    </rPh>
    <rPh sb="52" eb="54">
      <t>エンキ</t>
    </rPh>
    <rPh sb="67" eb="68">
      <t>リョウ</t>
    </rPh>
    <rPh sb="69" eb="70">
      <t>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</si>
</sst>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d;@"/>
    <numFmt numFmtId="177" formatCode="yyyy/m/d;@"/>
    <numFmt numFmtId="178" formatCode="_-* #,##0_-;\-* #,##0_-;_-* &quot;-&quot;_-;_-@_-"/>
    <numFmt numFmtId="179" formatCode="yyyy/m/d\ h:mm;@"/>
    <numFmt numFmtId="180" formatCode="0_);[Red]\(0\)"/>
    <numFmt numFmtId="181" formatCode="yyyy/mm/dd\ hh:mm"/>
    <numFmt numFmtId="182" formatCode="[$]ggge&quot;年&quot;m&quot;月&quot;d&quot;日&quot;;@" x16r2:formatCode16="[$-ja-JP-x-gannen]ggge&quot;年&quot;m&quot;月&quot;d&quot;日&quot;;@"/>
  </numFmts>
  <fonts count="49">
    <font>
      <sz val="11"/>
      <color theme="1"/>
      <name val="ＭＳ Ｐゴシック"/>
      <family val="2"/>
      <charset val="128"/>
      <scheme val="minor"/>
    </font>
    <font>
      <sz val="6"/>
      <name val="ＭＳ Ｐゴシック"/>
      <family val="2"/>
      <charset val="128"/>
      <scheme val="minor"/>
    </font>
    <font>
      <b/>
      <sz val="12"/>
      <name val="ＭＳ Ｐゴシック"/>
      <family val="3"/>
      <charset val="128"/>
      <scheme val="minor"/>
    </font>
    <font>
      <sz val="12"/>
      <name val="ＭＳ Ｐゴシック"/>
      <family val="3"/>
      <charset val="128"/>
      <scheme val="minor"/>
    </font>
    <font>
      <sz val="14"/>
      <name val="ＭＳ Ｐゴシック"/>
      <family val="3"/>
      <charset val="128"/>
      <scheme val="minor"/>
    </font>
    <font>
      <sz val="11"/>
      <name val="ＭＳ Ｐゴシック"/>
      <family val="3"/>
      <charset val="128"/>
      <scheme val="minor"/>
    </font>
    <font>
      <sz val="11"/>
      <name val="ＭＳ Ｐゴシック"/>
      <family val="2"/>
      <charset val="128"/>
      <scheme val="minor"/>
    </font>
    <font>
      <b/>
      <sz val="16"/>
      <name val="ＭＳ Ｐゴシック"/>
      <family val="3"/>
      <charset val="128"/>
      <scheme val="minor"/>
    </font>
    <font>
      <sz val="16"/>
      <name val="ＭＳ Ｐゴシック"/>
      <family val="3"/>
      <charset val="128"/>
      <scheme val="minor"/>
    </font>
    <font>
      <u/>
      <sz val="12"/>
      <name val="ＭＳ Ｐゴシック"/>
      <family val="3"/>
      <charset val="128"/>
      <scheme val="minor"/>
    </font>
    <font>
      <sz val="10"/>
      <name val="ＭＳ Ｐゴシック"/>
      <family val="3"/>
      <charset val="128"/>
      <scheme val="minor"/>
    </font>
    <font>
      <b/>
      <sz val="14"/>
      <name val="ＭＳ Ｐゴシック"/>
      <family val="3"/>
      <charset val="128"/>
      <scheme val="minor"/>
    </font>
    <font>
      <i/>
      <sz val="11"/>
      <name val="ＭＳ Ｐゴシック"/>
      <family val="3"/>
      <charset val="128"/>
      <scheme val="minor"/>
    </font>
    <font>
      <sz val="11"/>
      <color rgb="FFFF0000"/>
      <name val="ＭＳ Ｐゴシック"/>
      <family val="3"/>
      <charset val="128"/>
      <scheme val="minor"/>
    </font>
    <font>
      <u/>
      <sz val="14"/>
      <name val="ＭＳ Ｐゴシック"/>
      <family val="3"/>
      <charset val="128"/>
      <scheme val="minor"/>
    </font>
    <font>
      <u/>
      <sz val="11"/>
      <name val="ＭＳ Ｐゴシック"/>
      <family val="3"/>
      <charset val="128"/>
      <scheme val="minor"/>
    </font>
    <font>
      <sz val="14"/>
      <color rgb="FFFF0000"/>
      <name val="ＭＳ Ｐゴシック"/>
      <family val="3"/>
      <charset val="128"/>
      <scheme val="minor"/>
    </font>
    <font>
      <i/>
      <sz val="14"/>
      <color rgb="FFFF0000"/>
      <name val="ＭＳ Ｐゴシック"/>
      <family val="3"/>
      <charset val="128"/>
      <scheme val="minor"/>
    </font>
    <font>
      <sz val="9"/>
      <name val="ＭＳ Ｐゴシック"/>
      <family val="3"/>
      <charset val="128"/>
      <scheme val="minor"/>
    </font>
    <font>
      <sz val="13"/>
      <name val="ＭＳ Ｐゴシック"/>
      <family val="3"/>
      <charset val="128"/>
      <scheme val="minor"/>
    </font>
    <font>
      <sz val="9"/>
      <color indexed="81"/>
      <name val="MS P ゴシック"/>
      <family val="3"/>
      <charset val="128"/>
    </font>
    <font>
      <i/>
      <sz val="11"/>
      <color rgb="FFFF0000"/>
      <name val="ＭＳ Ｐゴシック"/>
      <family val="3"/>
      <charset val="128"/>
      <scheme val="minor"/>
    </font>
    <font>
      <i/>
      <sz val="12"/>
      <color rgb="FFFF0000"/>
      <name val="ＭＳ Ｐゴシック"/>
      <family val="3"/>
      <charset val="128"/>
      <scheme val="minor"/>
    </font>
    <font>
      <sz val="13"/>
      <color rgb="FFFF0000"/>
      <name val="ＭＳ Ｐゴシック"/>
      <family val="3"/>
      <charset val="128"/>
      <scheme val="minor"/>
    </font>
    <font>
      <b/>
      <sz val="18"/>
      <color rgb="FFFF0000"/>
      <name val="ＭＳ Ｐゴシック"/>
      <family val="3"/>
      <charset val="128"/>
      <scheme val="minor"/>
    </font>
    <font>
      <sz val="11"/>
      <color theme="1"/>
      <name val="ＭＳ Ｐゴシック"/>
      <family val="2"/>
      <charset val="128"/>
      <scheme val="minor"/>
    </font>
    <font>
      <b/>
      <sz val="11"/>
      <color theme="1"/>
      <name val="ＭＳ Ｐゴシック"/>
      <family val="2"/>
      <charset val="128"/>
      <scheme val="minor"/>
    </font>
    <font>
      <sz val="11"/>
      <color theme="1"/>
      <name val="ＭＳ Ｐゴシック"/>
      <family val="2"/>
      <scheme val="minor"/>
    </font>
    <font>
      <b/>
      <sz val="11"/>
      <color theme="0"/>
      <name val="BIZ UD明朝 Medium"/>
      <family val="1"/>
      <charset val="128"/>
    </font>
    <font>
      <sz val="11"/>
      <color theme="1"/>
      <name val="BIZ UD明朝 Medium"/>
      <family val="1"/>
      <charset val="128"/>
    </font>
    <font>
      <sz val="9"/>
      <name val="ＭＳ Ｐゴシック"/>
      <family val="2"/>
      <scheme val="minor"/>
    </font>
    <font>
      <strike/>
      <sz val="11"/>
      <name val="ＭＳ Ｐゴシック"/>
      <family val="3"/>
      <charset val="128"/>
      <scheme val="minor"/>
    </font>
    <font>
      <b/>
      <sz val="18"/>
      <name val="ＭＳ Ｐゴシック"/>
      <family val="3"/>
      <charset val="128"/>
      <scheme val="minor"/>
    </font>
    <font>
      <u/>
      <sz val="11"/>
      <color theme="10"/>
      <name val="ＭＳ Ｐゴシック"/>
      <family val="2"/>
      <charset val="128"/>
      <scheme val="minor"/>
    </font>
    <font>
      <i/>
      <sz val="12"/>
      <name val="ＭＳ Ｐゴシック"/>
      <family val="3"/>
      <charset val="128"/>
      <scheme val="minor"/>
    </font>
    <font>
      <sz val="28"/>
      <color theme="0"/>
      <name val="AR P丸ゴシック体E"/>
      <family val="3"/>
      <charset val="128"/>
    </font>
    <font>
      <sz val="40"/>
      <color theme="0"/>
      <name val="ＭＳ Ｐゴシック"/>
      <family val="3"/>
      <charset val="128"/>
      <scheme val="minor"/>
    </font>
    <font>
      <b/>
      <sz val="24"/>
      <color theme="0"/>
      <name val="BIZ UDPゴシック"/>
      <family val="3"/>
      <charset val="128"/>
    </font>
    <font>
      <b/>
      <sz val="36"/>
      <color theme="0"/>
      <name val="BIZ UDPゴシック"/>
      <family val="3"/>
      <charset val="128"/>
    </font>
    <font>
      <b/>
      <sz val="18"/>
      <color theme="0"/>
      <name val="BIZ UDPゴシック"/>
      <family val="3"/>
      <charset val="128"/>
    </font>
    <font>
      <b/>
      <u/>
      <sz val="14"/>
      <name val="ＭＳ Ｐゴシック"/>
      <family val="3"/>
      <charset val="128"/>
      <scheme val="minor"/>
    </font>
    <font>
      <b/>
      <sz val="24"/>
      <name val="ＭＳ Ｐゴシック"/>
      <family val="3"/>
      <charset val="128"/>
      <scheme val="minor"/>
    </font>
    <font>
      <b/>
      <u/>
      <sz val="12"/>
      <name val="ＭＳ Ｐゴシック"/>
      <family val="3"/>
      <charset val="128"/>
      <scheme val="minor"/>
    </font>
    <font>
      <b/>
      <u/>
      <sz val="11"/>
      <color rgb="FFFF0000"/>
      <name val="ＭＳ Ｐゴシック"/>
      <family val="3"/>
      <charset val="128"/>
      <scheme val="minor"/>
    </font>
    <font>
      <sz val="14"/>
      <color rgb="FF000000"/>
      <name val="ＭＳ Ｐゴシック"/>
      <family val="3"/>
      <charset val="128"/>
      <scheme val="minor"/>
    </font>
    <font>
      <b/>
      <sz val="11"/>
      <color theme="0"/>
      <name val="ＭＳ Ｐゴシック"/>
      <family val="2"/>
      <charset val="128"/>
      <scheme val="minor"/>
    </font>
    <font>
      <b/>
      <sz val="11"/>
      <color rgb="FFFF0000"/>
      <name val="ＭＳ Ｐゴシック"/>
      <family val="3"/>
      <charset val="128"/>
      <scheme val="minor"/>
    </font>
    <font>
      <b/>
      <sz val="16"/>
      <color rgb="FFFF0000"/>
      <name val="ＭＳ Ｐゴシック"/>
      <family val="3"/>
      <charset val="128"/>
      <scheme val="minor"/>
    </font>
    <font>
      <b/>
      <u val="double"/>
      <sz val="16"/>
      <color rgb="FFFF0000"/>
      <name val="ＭＳ Ｐゴシック"/>
      <family val="3"/>
      <charset val="128"/>
      <scheme val="minor"/>
    </font>
  </fonts>
  <fills count="8">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3"/>
        <bgColor indexed="64"/>
      </patternFill>
    </fill>
    <fill>
      <patternFill patternType="solid">
        <fgColor theme="0" tint="-0.499984740745262"/>
        <bgColor indexed="64"/>
      </patternFill>
    </fill>
    <fill>
      <patternFill patternType="solid">
        <fgColor rgb="FFFF9900"/>
        <bgColor indexed="64"/>
      </patternFill>
    </fill>
    <fill>
      <patternFill patternType="solid">
        <fgColor theme="9"/>
        <bgColor theme="9"/>
      </patternFill>
    </fill>
  </fills>
  <borders count="7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thin">
        <color indexed="64"/>
      </left>
      <right style="hair">
        <color indexed="64"/>
      </right>
      <top style="thin">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bottom/>
      <diagonal/>
    </border>
    <border>
      <left style="hair">
        <color indexed="64"/>
      </left>
      <right/>
      <top/>
      <bottom/>
      <diagonal/>
    </border>
    <border>
      <left style="hair">
        <color indexed="64"/>
      </left>
      <right style="hair">
        <color indexed="64"/>
      </right>
      <top/>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auto="1"/>
      </left>
      <right style="thin">
        <color auto="1"/>
      </right>
      <top style="thin">
        <color auto="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top/>
      <bottom style="thin">
        <color theme="0" tint="-0.34998626667073579"/>
      </bottom>
      <diagonal/>
    </border>
    <border>
      <left style="thin">
        <color indexed="64"/>
      </left>
      <right/>
      <top style="thin">
        <color indexed="64"/>
      </top>
      <bottom style="hair">
        <color indexed="64"/>
      </bottom>
      <diagonal/>
    </border>
    <border>
      <left style="thin">
        <color auto="1"/>
      </left>
      <right/>
      <top style="thin">
        <color auto="1"/>
      </top>
      <bottom style="thin">
        <color theme="4" tint="0.39997558519241921"/>
      </bottom>
      <diagonal/>
    </border>
    <border>
      <left style="thin">
        <color theme="0" tint="-0.34998626667073579"/>
      </left>
      <right/>
      <top style="thin">
        <color theme="0" tint="-0.34998626667073579"/>
      </top>
      <bottom style="thin">
        <color theme="4" tint="0.39997558519241921"/>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4">
    <xf numFmtId="0" fontId="0" fillId="0" borderId="0">
      <alignment vertical="center"/>
    </xf>
    <xf numFmtId="178" fontId="25" fillId="0" borderId="0" applyFont="0" applyFill="0" applyBorder="0" applyAlignment="0" applyProtection="0"/>
    <xf numFmtId="0" fontId="27" fillId="0" borderId="0"/>
    <xf numFmtId="0" fontId="33" fillId="0" borderId="0" applyNumberFormat="0" applyFill="0" applyBorder="0" applyAlignment="0" applyProtection="0">
      <alignment vertical="center"/>
    </xf>
  </cellStyleXfs>
  <cellXfs count="515">
    <xf numFmtId="0" fontId="0" fillId="0" borderId="0" xfId="0">
      <alignment vertical="center"/>
    </xf>
    <xf numFmtId="0" fontId="3"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9" fillId="0" borderId="0" xfId="0" applyFont="1" applyAlignment="1">
      <alignment horizontal="left" vertical="center"/>
    </xf>
    <xf numFmtId="0" fontId="3" fillId="0" borderId="0" xfId="0" applyFont="1" applyAlignment="1">
      <alignment horizontal="center" vertical="center"/>
    </xf>
    <xf numFmtId="0" fontId="10" fillId="0" borderId="0" xfId="0" applyFont="1" applyAlignment="1">
      <alignment horizontal="left" vertical="center"/>
    </xf>
    <xf numFmtId="0" fontId="10" fillId="0" borderId="0" xfId="0" applyFont="1">
      <alignment vertical="center"/>
    </xf>
    <xf numFmtId="0" fontId="4" fillId="0" borderId="0" xfId="0" applyFont="1">
      <alignment vertical="center"/>
    </xf>
    <xf numFmtId="0" fontId="12" fillId="0" borderId="0" xfId="0" applyFont="1">
      <alignment vertical="center"/>
    </xf>
    <xf numFmtId="0" fontId="10" fillId="0" borderId="0" xfId="0" applyFont="1" applyAlignment="1">
      <alignment horizontal="right" vertical="center"/>
    </xf>
    <xf numFmtId="0" fontId="5" fillId="0" borderId="0" xfId="0" applyFont="1">
      <alignment vertical="center"/>
    </xf>
    <xf numFmtId="0" fontId="10" fillId="0" borderId="4" xfId="0" applyFont="1" applyBorder="1">
      <alignment vertical="center"/>
    </xf>
    <xf numFmtId="0" fontId="10" fillId="0" borderId="27" xfId="0" applyFont="1" applyBorder="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0" fillId="0" borderId="0" xfId="0" applyFont="1" applyAlignment="1">
      <alignment horizontal="center" vertical="center"/>
    </xf>
    <xf numFmtId="0" fontId="10" fillId="0" borderId="8" xfId="0" applyFont="1" applyBorder="1">
      <alignment vertical="center"/>
    </xf>
    <xf numFmtId="0" fontId="3" fillId="0" borderId="46" xfId="0" applyFont="1" applyBorder="1" applyAlignment="1">
      <alignment horizontal="left" vertical="top" wrapText="1" shrinkToFit="1"/>
    </xf>
    <xf numFmtId="0" fontId="10" fillId="0" borderId="47" xfId="0" applyFont="1" applyBorder="1">
      <alignment vertical="center"/>
    </xf>
    <xf numFmtId="0" fontId="3" fillId="0" borderId="0" xfId="0" applyFont="1" applyAlignment="1">
      <alignment horizontal="left" vertical="top" wrapText="1" shrinkToFit="1"/>
    </xf>
    <xf numFmtId="0" fontId="3" fillId="0" borderId="7" xfId="0" applyFont="1" applyBorder="1" applyAlignment="1">
      <alignment horizontal="left" vertical="top" wrapText="1" shrinkToFit="1"/>
    </xf>
    <xf numFmtId="0" fontId="10" fillId="0" borderId="9" xfId="0" applyFont="1" applyBorder="1">
      <alignment vertical="center"/>
    </xf>
    <xf numFmtId="0" fontId="5" fillId="0" borderId="7" xfId="0" applyFont="1" applyBorder="1">
      <alignment vertical="center"/>
    </xf>
    <xf numFmtId="0" fontId="14" fillId="0" borderId="6" xfId="0" applyFont="1" applyBorder="1">
      <alignment vertical="center"/>
    </xf>
    <xf numFmtId="0" fontId="15" fillId="0" borderId="0" xfId="0" applyFont="1">
      <alignment vertical="center"/>
    </xf>
    <xf numFmtId="0" fontId="4" fillId="0" borderId="6" xfId="0" applyFont="1" applyBorder="1">
      <alignment vertical="center"/>
    </xf>
    <xf numFmtId="0" fontId="18" fillId="0" borderId="0" xfId="0" applyFont="1" applyAlignment="1">
      <alignment horizontal="left" vertical="center"/>
    </xf>
    <xf numFmtId="0" fontId="18" fillId="0" borderId="0" xfId="0" applyFont="1" applyAlignment="1">
      <alignment vertical="top" wrapText="1"/>
    </xf>
    <xf numFmtId="0" fontId="3" fillId="0" borderId="0" xfId="0" applyFont="1" applyAlignment="1">
      <alignment vertical="center" wrapText="1"/>
    </xf>
    <xf numFmtId="0" fontId="5" fillId="0" borderId="21" xfId="0" applyFont="1" applyBorder="1">
      <alignment vertical="center"/>
    </xf>
    <xf numFmtId="0" fontId="5" fillId="2" borderId="14"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19" fillId="2" borderId="16" xfId="0" applyFont="1" applyFill="1" applyBorder="1" applyAlignment="1">
      <alignment horizontal="center" vertical="center"/>
    </xf>
    <xf numFmtId="0" fontId="19" fillId="2" borderId="20" xfId="0" applyFont="1" applyFill="1" applyBorder="1" applyAlignment="1">
      <alignment horizontal="center" vertical="center"/>
    </xf>
    <xf numFmtId="0" fontId="5" fillId="3" borderId="41" xfId="0" applyFont="1" applyFill="1" applyBorder="1" applyAlignment="1">
      <alignment horizontal="center" vertical="center" wrapText="1" shrinkToFit="1"/>
    </xf>
    <xf numFmtId="0" fontId="5" fillId="0" borderId="36" xfId="0" applyFont="1" applyBorder="1" applyAlignment="1">
      <alignment horizontal="left" vertical="center" wrapText="1"/>
    </xf>
    <xf numFmtId="0" fontId="5" fillId="0" borderId="14" xfId="0" applyFont="1" applyBorder="1" applyAlignment="1">
      <alignment horizontal="center" vertical="center" wrapText="1"/>
    </xf>
    <xf numFmtId="0" fontId="5" fillId="0" borderId="20" xfId="0" applyFont="1" applyBorder="1" applyAlignment="1">
      <alignment horizontal="center" vertical="center" wrapText="1"/>
    </xf>
    <xf numFmtId="0" fontId="10" fillId="3" borderId="41" xfId="0" applyFont="1" applyFill="1" applyBorder="1" applyAlignment="1">
      <alignment horizontal="center" vertical="center" wrapText="1"/>
    </xf>
    <xf numFmtId="0" fontId="5" fillId="0" borderId="12" xfId="0" applyFont="1" applyBorder="1" applyAlignment="1">
      <alignment horizontal="left" vertical="center" wrapText="1"/>
    </xf>
    <xf numFmtId="0" fontId="3" fillId="0" borderId="7" xfId="0" applyFont="1" applyBorder="1">
      <alignment vertical="center"/>
    </xf>
    <xf numFmtId="0" fontId="16" fillId="2" borderId="1" xfId="0" applyFont="1" applyFill="1" applyBorder="1" applyAlignment="1">
      <alignment horizontal="center" vertical="center"/>
    </xf>
    <xf numFmtId="0" fontId="23" fillId="2" borderId="16" xfId="0" applyFont="1" applyFill="1" applyBorder="1" applyAlignment="1">
      <alignment horizontal="center" vertical="center"/>
    </xf>
    <xf numFmtId="0" fontId="13" fillId="2" borderId="40"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36" xfId="0" applyFont="1" applyFill="1" applyBorder="1" applyAlignment="1">
      <alignment horizontal="left" vertical="center" wrapText="1"/>
    </xf>
    <xf numFmtId="0" fontId="5" fillId="3" borderId="14" xfId="0" applyFont="1" applyFill="1" applyBorder="1" applyAlignment="1">
      <alignment horizontal="center" vertical="center" wrapText="1"/>
    </xf>
    <xf numFmtId="0" fontId="5" fillId="3" borderId="12" xfId="0" applyFont="1" applyFill="1" applyBorder="1" applyAlignment="1">
      <alignment horizontal="left" vertical="center" wrapText="1"/>
    </xf>
    <xf numFmtId="0" fontId="5" fillId="3" borderId="20" xfId="0" applyFont="1" applyFill="1" applyBorder="1" applyAlignment="1">
      <alignment horizontal="center" vertical="center" wrapText="1"/>
    </xf>
    <xf numFmtId="0" fontId="5" fillId="3" borderId="21" xfId="0" applyFont="1" applyFill="1" applyBorder="1">
      <alignment vertical="center"/>
    </xf>
    <xf numFmtId="0" fontId="3" fillId="3" borderId="13" xfId="0" applyFont="1" applyFill="1" applyBorder="1" applyAlignment="1">
      <alignment horizontal="center" vertical="center" shrinkToFit="1"/>
    </xf>
    <xf numFmtId="14" fontId="0" fillId="0" borderId="0" xfId="0" applyNumberFormat="1">
      <alignment vertical="center"/>
    </xf>
    <xf numFmtId="0" fontId="4" fillId="0" borderId="0" xfId="0" applyFont="1" applyAlignment="1">
      <alignment horizontal="left" vertical="center"/>
    </xf>
    <xf numFmtId="0" fontId="3" fillId="0" borderId="0" xfId="0" applyFont="1" applyAlignment="1">
      <alignment horizontal="left" vertical="center" wrapText="1"/>
    </xf>
    <xf numFmtId="0" fontId="3" fillId="3" borderId="39" xfId="0" applyFont="1" applyFill="1" applyBorder="1" applyAlignment="1">
      <alignment horizontal="center" vertical="center" wrapText="1"/>
    </xf>
    <xf numFmtId="0" fontId="5" fillId="0" borderId="0" xfId="0" applyFont="1" applyAlignment="1">
      <alignment horizontal="right" vertical="center"/>
    </xf>
    <xf numFmtId="0" fontId="3" fillId="3" borderId="13" xfId="0" applyFont="1" applyFill="1" applyBorder="1" applyAlignment="1">
      <alignment horizontal="center" vertical="center" wrapText="1" shrinkToFit="1"/>
    </xf>
    <xf numFmtId="0" fontId="3" fillId="3" borderId="52" xfId="0" applyFont="1" applyFill="1" applyBorder="1" applyAlignment="1">
      <alignment horizontal="center" vertical="center" shrinkToFit="1"/>
    </xf>
    <xf numFmtId="0" fontId="35" fillId="6" borderId="0" xfId="0" applyFont="1" applyFill="1">
      <alignment vertical="center"/>
    </xf>
    <xf numFmtId="0" fontId="36" fillId="6" borderId="0" xfId="0" applyFont="1" applyFill="1">
      <alignment vertical="center"/>
    </xf>
    <xf numFmtId="0" fontId="14"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Font="1" applyFill="1">
      <alignment vertical="center"/>
    </xf>
    <xf numFmtId="0" fontId="4" fillId="0" borderId="0" xfId="0" applyFont="1" applyFill="1" applyAlignment="1">
      <alignment vertical="center" wrapText="1"/>
    </xf>
    <xf numFmtId="0" fontId="4" fillId="0" borderId="0" xfId="0" applyFont="1" applyFill="1" applyAlignment="1">
      <alignment horizontal="left" vertical="center" wrapText="1"/>
    </xf>
    <xf numFmtId="0" fontId="5" fillId="3" borderId="26"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5" fillId="3" borderId="62" xfId="0" applyFont="1" applyFill="1" applyBorder="1" applyAlignment="1">
      <alignment horizontal="center" vertical="center" wrapText="1"/>
    </xf>
    <xf numFmtId="0" fontId="5" fillId="0" borderId="48" xfId="0" applyFont="1" applyBorder="1" applyAlignment="1">
      <alignment horizontal="center" vertical="center" wrapText="1"/>
    </xf>
    <xf numFmtId="0" fontId="5" fillId="0" borderId="16" xfId="0" applyFont="1" applyBorder="1" applyAlignment="1">
      <alignment horizontal="center" vertical="center" wrapText="1"/>
    </xf>
    <xf numFmtId="0" fontId="44" fillId="0" borderId="0" xfId="0" applyFont="1">
      <alignment vertical="center"/>
    </xf>
    <xf numFmtId="49" fontId="0" fillId="0" borderId="0" xfId="0" applyNumberFormat="1">
      <alignment vertical="center"/>
    </xf>
    <xf numFmtId="0" fontId="10" fillId="0" borderId="0" xfId="0" applyFont="1" applyProtection="1">
      <alignment vertical="center"/>
      <protection locked="0"/>
    </xf>
    <xf numFmtId="0" fontId="4" fillId="0" borderId="0" xfId="0" applyFont="1" applyProtection="1">
      <alignment vertical="center"/>
      <protection locked="0"/>
    </xf>
    <xf numFmtId="0" fontId="12" fillId="0" borderId="0" xfId="0" applyFont="1" applyProtection="1">
      <alignment vertical="center"/>
      <protection locked="0"/>
    </xf>
    <xf numFmtId="0" fontId="12" fillId="0" borderId="0" xfId="0" applyFont="1" applyAlignment="1" applyProtection="1">
      <alignment horizontal="right" vertical="center"/>
      <protection locked="0"/>
    </xf>
    <xf numFmtId="0" fontId="10" fillId="0" borderId="0" xfId="0" applyFont="1" applyAlignment="1" applyProtection="1">
      <alignment horizontal="right" vertical="center"/>
      <protection locked="0"/>
    </xf>
    <xf numFmtId="0" fontId="4" fillId="0" borderId="0" xfId="0" applyFont="1" applyAlignment="1" applyProtection="1">
      <alignment horizontal="left" vertical="center"/>
      <protection locked="0"/>
    </xf>
    <xf numFmtId="0" fontId="5" fillId="0" borderId="0" xfId="0" applyFont="1" applyProtection="1">
      <alignment vertical="center"/>
      <protection locked="0"/>
    </xf>
    <xf numFmtId="0" fontId="10" fillId="0" borderId="4" xfId="0" applyFont="1" applyBorder="1" applyProtection="1">
      <alignment vertical="center"/>
      <protection locked="0"/>
    </xf>
    <xf numFmtId="0" fontId="10" fillId="0" borderId="27" xfId="0" applyFont="1" applyBorder="1" applyProtection="1">
      <alignment vertical="center"/>
      <protection locked="0"/>
    </xf>
    <xf numFmtId="0" fontId="10" fillId="0" borderId="5" xfId="0" applyFont="1" applyBorder="1" applyProtection="1">
      <alignment vertical="center"/>
      <protection locked="0"/>
    </xf>
    <xf numFmtId="0" fontId="14" fillId="0" borderId="6" xfId="0" applyFont="1" applyBorder="1" applyProtection="1">
      <alignment vertical="center"/>
      <protection locked="0"/>
    </xf>
    <xf numFmtId="0" fontId="5" fillId="0" borderId="7" xfId="0" applyFont="1" applyBorder="1" applyProtection="1">
      <alignment vertical="center"/>
      <protection locked="0"/>
    </xf>
    <xf numFmtId="0" fontId="4" fillId="0" borderId="6" xfId="0" applyFont="1" applyBorder="1" applyProtection="1">
      <alignment vertical="center"/>
      <protection locked="0"/>
    </xf>
    <xf numFmtId="0" fontId="10" fillId="0" borderId="6" xfId="0" applyFont="1" applyBorder="1" applyProtection="1">
      <alignment vertical="center"/>
      <protection locked="0"/>
    </xf>
    <xf numFmtId="0" fontId="4" fillId="0" borderId="1" xfId="0" applyFont="1" applyBorder="1" applyAlignment="1" applyProtection="1">
      <alignment horizontal="center" vertical="center"/>
      <protection locked="0"/>
    </xf>
    <xf numFmtId="0" fontId="3" fillId="0" borderId="7" xfId="0" applyFont="1" applyBorder="1" applyProtection="1">
      <alignment vertical="center"/>
      <protection locked="0"/>
    </xf>
    <xf numFmtId="0" fontId="3" fillId="0" borderId="46" xfId="0" applyFont="1" applyBorder="1" applyAlignment="1" applyProtection="1">
      <alignment horizontal="left" vertical="top" wrapText="1" shrinkToFit="1"/>
      <protection locked="0"/>
    </xf>
    <xf numFmtId="0" fontId="3" fillId="0" borderId="0" xfId="0" applyFont="1" applyAlignment="1" applyProtection="1">
      <alignment horizontal="left" vertical="top" wrapText="1" shrinkToFit="1"/>
      <protection locked="0"/>
    </xf>
    <xf numFmtId="0" fontId="3" fillId="0" borderId="7" xfId="0" applyFont="1" applyBorder="1" applyAlignment="1" applyProtection="1">
      <alignment horizontal="left" vertical="top" wrapText="1" shrinkToFit="1"/>
      <protection locked="0"/>
    </xf>
    <xf numFmtId="0" fontId="10" fillId="0" borderId="47" xfId="0" applyFont="1" applyBorder="1" applyProtection="1">
      <alignment vertical="center"/>
      <protection locked="0"/>
    </xf>
    <xf numFmtId="0" fontId="10" fillId="0" borderId="7" xfId="0" applyFont="1" applyBorder="1" applyProtection="1">
      <alignment vertical="center"/>
      <protection locked="0"/>
    </xf>
    <xf numFmtId="0" fontId="3" fillId="0" borderId="37" xfId="0" applyFont="1" applyBorder="1" applyAlignment="1" applyProtection="1">
      <alignment vertical="center"/>
      <protection locked="0"/>
    </xf>
    <xf numFmtId="0" fontId="19" fillId="0" borderId="16" xfId="0"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3" fillId="3" borderId="13" xfId="0" applyFont="1" applyFill="1" applyBorder="1" applyAlignment="1" applyProtection="1">
      <alignment horizontal="center" vertical="center" wrapText="1" shrinkToFit="1"/>
      <protection locked="0"/>
    </xf>
    <xf numFmtId="0" fontId="3" fillId="3" borderId="52" xfId="0" applyFont="1" applyFill="1" applyBorder="1" applyAlignment="1" applyProtection="1">
      <alignment horizontal="center" vertical="center" shrinkToFit="1"/>
      <protection locked="0"/>
    </xf>
    <xf numFmtId="0" fontId="5" fillId="0" borderId="40" xfId="0" applyFont="1" applyBorder="1" applyAlignment="1" applyProtection="1">
      <alignment horizontal="center" vertical="center" wrapText="1"/>
      <protection locked="0"/>
    </xf>
    <xf numFmtId="0" fontId="5" fillId="0" borderId="36" xfId="0" applyFont="1" applyBorder="1" applyAlignment="1" applyProtection="1">
      <alignment horizontal="left" vertical="center" wrapText="1"/>
      <protection locked="0"/>
    </xf>
    <xf numFmtId="0" fontId="5" fillId="0" borderId="48"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12" xfId="0" applyFont="1" applyBorder="1" applyAlignment="1" applyProtection="1">
      <alignment horizontal="left" vertical="center" wrapText="1"/>
      <protection locked="0"/>
    </xf>
    <xf numFmtId="0" fontId="5" fillId="0" borderId="20" xfId="0" applyFont="1" applyBorder="1" applyAlignment="1" applyProtection="1">
      <alignment horizontal="center" vertical="center" wrapText="1"/>
      <protection locked="0"/>
    </xf>
    <xf numFmtId="0" fontId="5" fillId="0" borderId="21" xfId="0" applyFont="1" applyBorder="1" applyProtection="1">
      <alignment vertical="center"/>
      <protection locked="0"/>
    </xf>
    <xf numFmtId="0" fontId="5" fillId="0" borderId="16" xfId="0" applyFont="1" applyBorder="1" applyAlignment="1" applyProtection="1">
      <alignment horizontal="center" vertical="center" wrapText="1"/>
      <protection locked="0"/>
    </xf>
    <xf numFmtId="0" fontId="0" fillId="0" borderId="0" xfId="0" applyProtection="1">
      <alignment vertical="center"/>
      <protection locked="0"/>
    </xf>
    <xf numFmtId="1" fontId="0" fillId="0" borderId="0" xfId="0" applyNumberFormat="1" applyProtection="1">
      <alignment vertical="center"/>
      <protection locked="0"/>
    </xf>
    <xf numFmtId="1" fontId="0" fillId="0" borderId="0" xfId="1" applyNumberFormat="1" applyFont="1" applyAlignment="1" applyProtection="1">
      <alignment vertical="center"/>
      <protection locked="0"/>
    </xf>
    <xf numFmtId="14" fontId="0" fillId="0" borderId="0" xfId="0" applyNumberFormat="1" applyProtection="1">
      <alignment vertical="center"/>
      <protection locked="0"/>
    </xf>
    <xf numFmtId="49" fontId="28" fillId="4" borderId="53" xfId="2" applyNumberFormat="1" applyFont="1" applyFill="1" applyBorder="1" applyAlignment="1" applyProtection="1">
      <alignment vertical="center" wrapText="1" shrinkToFit="1"/>
      <protection locked="0"/>
    </xf>
    <xf numFmtId="179" fontId="28" fillId="4" borderId="53" xfId="2" applyNumberFormat="1" applyFont="1" applyFill="1" applyBorder="1" applyAlignment="1" applyProtection="1">
      <alignment vertical="center" wrapText="1" shrinkToFit="1"/>
      <protection locked="0"/>
    </xf>
    <xf numFmtId="49" fontId="28" fillId="4" borderId="0" xfId="2" applyNumberFormat="1" applyFont="1" applyFill="1" applyAlignment="1" applyProtection="1">
      <alignment vertical="center" wrapText="1" shrinkToFit="1"/>
      <protection locked="0"/>
    </xf>
    <xf numFmtId="180" fontId="28" fillId="4" borderId="0" xfId="0" applyNumberFormat="1" applyFont="1" applyFill="1" applyAlignment="1" applyProtection="1">
      <alignment vertical="center" wrapText="1"/>
      <protection locked="0"/>
    </xf>
    <xf numFmtId="1" fontId="28" fillId="4" borderId="0" xfId="0" applyNumberFormat="1" applyFont="1" applyFill="1" applyAlignment="1" applyProtection="1">
      <alignment vertical="center" wrapText="1"/>
      <protection locked="0"/>
    </xf>
    <xf numFmtId="0" fontId="28" fillId="4" borderId="0" xfId="0" applyFont="1" applyFill="1" applyAlignment="1" applyProtection="1">
      <alignment vertical="center" wrapText="1"/>
      <protection locked="0"/>
    </xf>
    <xf numFmtId="1" fontId="28" fillId="4" borderId="53" xfId="1" applyNumberFormat="1" applyFont="1" applyFill="1" applyBorder="1" applyAlignment="1" applyProtection="1">
      <alignment vertical="center" wrapText="1" shrinkToFit="1"/>
      <protection locked="0"/>
    </xf>
    <xf numFmtId="0" fontId="28" fillId="4" borderId="53" xfId="2" applyFont="1" applyFill="1" applyBorder="1" applyAlignment="1" applyProtection="1">
      <alignment vertical="center" wrapText="1" shrinkToFit="1"/>
      <protection locked="0"/>
    </xf>
    <xf numFmtId="14" fontId="28" fillId="4" borderId="53" xfId="2" applyNumberFormat="1" applyFont="1" applyFill="1" applyBorder="1" applyAlignment="1" applyProtection="1">
      <alignment vertical="center" wrapText="1" shrinkToFit="1"/>
      <protection locked="0"/>
    </xf>
    <xf numFmtId="1" fontId="28" fillId="4" borderId="53" xfId="2" applyNumberFormat="1" applyFont="1" applyFill="1" applyBorder="1" applyAlignment="1" applyProtection="1">
      <alignment vertical="center" wrapText="1" shrinkToFit="1"/>
      <protection locked="0"/>
    </xf>
    <xf numFmtId="49" fontId="28" fillId="4" borderId="58" xfId="2" applyNumberFormat="1" applyFont="1" applyFill="1" applyBorder="1" applyAlignment="1" applyProtection="1">
      <alignment vertical="center" wrapText="1" shrinkToFit="1"/>
      <protection locked="0"/>
    </xf>
    <xf numFmtId="0" fontId="29" fillId="0" borderId="0" xfId="2" applyFont="1" applyProtection="1">
      <protection locked="0"/>
    </xf>
    <xf numFmtId="49" fontId="30" fillId="5" borderId="54" xfId="2" applyNumberFormat="1" applyFont="1" applyFill="1" applyBorder="1" applyAlignment="1" applyProtection="1">
      <alignment vertical="center" wrapText="1" shrinkToFit="1"/>
      <protection locked="0"/>
    </xf>
    <xf numFmtId="0" fontId="30" fillId="0" borderId="24" xfId="0" applyFont="1" applyBorder="1" applyAlignment="1" applyProtection="1">
      <alignment vertical="center" wrapText="1"/>
      <protection locked="0"/>
    </xf>
    <xf numFmtId="179" fontId="30" fillId="0" borderId="54" xfId="2" applyNumberFormat="1" applyFont="1" applyBorder="1" applyAlignment="1" applyProtection="1">
      <alignment vertical="center" wrapText="1" shrinkToFit="1"/>
      <protection locked="0"/>
    </xf>
    <xf numFmtId="49" fontId="30" fillId="0" borderId="54" xfId="2" applyNumberFormat="1" applyFont="1" applyBorder="1" applyAlignment="1" applyProtection="1">
      <alignment vertical="center" wrapText="1" shrinkToFit="1"/>
      <protection locked="0"/>
    </xf>
    <xf numFmtId="49" fontId="30" fillId="3" borderId="54" xfId="2" applyNumberFormat="1" applyFont="1" applyFill="1" applyBorder="1" applyAlignment="1" applyProtection="1">
      <alignment vertical="center" wrapText="1" shrinkToFit="1"/>
      <protection locked="0"/>
    </xf>
    <xf numFmtId="0" fontId="30" fillId="3" borderId="54" xfId="2" applyFont="1" applyFill="1" applyBorder="1" applyAlignment="1" applyProtection="1">
      <alignment vertical="center" wrapText="1" shrinkToFit="1"/>
      <protection locked="0"/>
    </xf>
    <xf numFmtId="1" fontId="30" fillId="3" borderId="54" xfId="1" applyNumberFormat="1" applyFont="1" applyFill="1" applyBorder="1" applyAlignment="1" applyProtection="1">
      <alignment vertical="center" wrapText="1" shrinkToFit="1"/>
      <protection locked="0"/>
    </xf>
    <xf numFmtId="14" fontId="30" fillId="3" borderId="54" xfId="2" applyNumberFormat="1" applyFont="1" applyFill="1" applyBorder="1" applyAlignment="1" applyProtection="1">
      <alignment vertical="center" wrapText="1" shrinkToFit="1"/>
      <protection locked="0"/>
    </xf>
    <xf numFmtId="1" fontId="30" fillId="3" borderId="54" xfId="2" applyNumberFormat="1" applyFont="1" applyFill="1" applyBorder="1" applyAlignment="1" applyProtection="1">
      <alignment vertical="center" wrapText="1" shrinkToFit="1"/>
      <protection locked="0"/>
    </xf>
    <xf numFmtId="49" fontId="30" fillId="0" borderId="59" xfId="2" applyNumberFormat="1" applyFont="1" applyFill="1" applyBorder="1" applyAlignment="1" applyProtection="1">
      <alignment vertical="center" wrapText="1" shrinkToFit="1"/>
      <protection locked="0"/>
    </xf>
    <xf numFmtId="1" fontId="30" fillId="0" borderId="54" xfId="2" applyNumberFormat="1" applyFont="1" applyBorder="1" applyAlignment="1" applyProtection="1">
      <alignment vertical="center" wrapText="1" shrinkToFit="1"/>
      <protection locked="0"/>
    </xf>
    <xf numFmtId="14" fontId="30" fillId="0" borderId="54" xfId="2" applyNumberFormat="1" applyFont="1" applyBorder="1" applyAlignment="1" applyProtection="1">
      <alignment vertical="center" wrapText="1" shrinkToFit="1"/>
      <protection locked="0"/>
    </xf>
    <xf numFmtId="49" fontId="30" fillId="5" borderId="54" xfId="2" applyNumberFormat="1" applyFont="1" applyFill="1" applyBorder="1" applyAlignment="1" applyProtection="1">
      <alignment vertical="center" wrapText="1"/>
      <protection locked="0"/>
    </xf>
    <xf numFmtId="49" fontId="30" fillId="0" borderId="54" xfId="2" applyNumberFormat="1" applyFont="1" applyBorder="1" applyAlignment="1" applyProtection="1">
      <alignment vertical="center" wrapText="1"/>
      <protection locked="0"/>
    </xf>
    <xf numFmtId="0" fontId="30" fillId="0" borderId="0" xfId="2" applyFont="1" applyProtection="1">
      <protection locked="0"/>
    </xf>
    <xf numFmtId="49" fontId="29" fillId="0" borderId="55" xfId="2" applyNumberFormat="1" applyFont="1" applyBorder="1" applyAlignment="1" applyProtection="1">
      <alignment vertical="center"/>
      <protection locked="0"/>
    </xf>
    <xf numFmtId="179" fontId="29" fillId="0" borderId="55" xfId="2" applyNumberFormat="1" applyFont="1" applyBorder="1" applyAlignment="1" applyProtection="1">
      <alignment vertical="center"/>
      <protection locked="0"/>
    </xf>
    <xf numFmtId="49" fontId="29" fillId="3" borderId="55" xfId="2" applyNumberFormat="1" applyFont="1" applyFill="1" applyBorder="1" applyAlignment="1" applyProtection="1">
      <alignment vertical="center"/>
      <protection locked="0"/>
    </xf>
    <xf numFmtId="1" fontId="29" fillId="3" borderId="55" xfId="2" applyNumberFormat="1" applyFont="1" applyFill="1" applyBorder="1" applyAlignment="1" applyProtection="1">
      <alignment vertical="center"/>
      <protection locked="0"/>
    </xf>
    <xf numFmtId="0" fontId="29" fillId="3" borderId="55" xfId="2" applyFont="1" applyFill="1" applyBorder="1" applyAlignment="1" applyProtection="1">
      <alignment vertical="center"/>
      <protection locked="0"/>
    </xf>
    <xf numFmtId="1" fontId="29" fillId="3" borderId="55" xfId="1" applyNumberFormat="1" applyFont="1" applyFill="1" applyBorder="1" applyAlignment="1" applyProtection="1">
      <alignment vertical="center"/>
      <protection locked="0"/>
    </xf>
    <xf numFmtId="14" fontId="29" fillId="3" borderId="55" xfId="2" applyNumberFormat="1" applyFont="1" applyFill="1" applyBorder="1" applyAlignment="1" applyProtection="1">
      <alignment vertical="center"/>
      <protection locked="0"/>
    </xf>
    <xf numFmtId="1" fontId="29" fillId="0" borderId="55" xfId="2" applyNumberFormat="1" applyFont="1" applyBorder="1" applyAlignment="1" applyProtection="1">
      <alignment vertical="center"/>
      <protection locked="0"/>
    </xf>
    <xf numFmtId="14" fontId="29" fillId="0" borderId="55" xfId="2" applyNumberFormat="1" applyFont="1" applyBorder="1" applyAlignment="1" applyProtection="1">
      <alignment vertical="center"/>
      <protection locked="0"/>
    </xf>
    <xf numFmtId="0" fontId="29" fillId="0" borderId="56" xfId="2" applyFont="1" applyBorder="1" applyProtection="1">
      <protection locked="0"/>
    </xf>
    <xf numFmtId="0" fontId="0" fillId="0" borderId="24" xfId="0" applyBorder="1" applyProtection="1">
      <alignment vertical="center"/>
      <protection locked="0"/>
    </xf>
    <xf numFmtId="0" fontId="0" fillId="0" borderId="24" xfId="0" quotePrefix="1" applyBorder="1" applyProtection="1">
      <alignment vertical="center"/>
      <protection locked="0"/>
    </xf>
    <xf numFmtId="181" fontId="0" fillId="0" borderId="24" xfId="0" applyNumberFormat="1" applyBorder="1" applyProtection="1">
      <alignment vertical="center"/>
      <protection locked="0"/>
    </xf>
    <xf numFmtId="0" fontId="0" fillId="3" borderId="24" xfId="0" applyFill="1" applyBorder="1" applyProtection="1">
      <alignment vertical="center"/>
      <protection locked="0"/>
    </xf>
    <xf numFmtId="1" fontId="0" fillId="3" borderId="24" xfId="0" applyNumberFormat="1" applyFill="1" applyBorder="1" applyProtection="1">
      <alignment vertical="center"/>
      <protection locked="0"/>
    </xf>
    <xf numFmtId="1" fontId="0" fillId="3" borderId="24" xfId="1" applyNumberFormat="1" applyFont="1" applyFill="1" applyBorder="1" applyAlignment="1" applyProtection="1">
      <alignment vertical="center"/>
      <protection locked="0"/>
    </xf>
    <xf numFmtId="14" fontId="0" fillId="3" borderId="24" xfId="0" applyNumberFormat="1" applyFill="1" applyBorder="1" applyProtection="1">
      <alignment vertical="center"/>
      <protection locked="0"/>
    </xf>
    <xf numFmtId="1" fontId="0" fillId="0" borderId="24" xfId="0" applyNumberFormat="1" applyBorder="1" applyProtection="1">
      <alignment vertical="center"/>
      <protection locked="0"/>
    </xf>
    <xf numFmtId="14" fontId="0" fillId="0" borderId="24" xfId="0" applyNumberFormat="1" applyBorder="1" applyProtection="1">
      <alignment vertical="center"/>
      <protection locked="0"/>
    </xf>
    <xf numFmtId="0" fontId="0" fillId="0" borderId="24" xfId="0" applyBorder="1" applyAlignment="1" applyProtection="1">
      <alignment vertical="center" shrinkToFit="1"/>
      <protection locked="0"/>
    </xf>
    <xf numFmtId="18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14" fontId="0" fillId="0" borderId="24" xfId="0" applyNumberFormat="1" applyBorder="1" applyAlignment="1" applyProtection="1">
      <alignment horizontal="center" vertical="center"/>
      <protection locked="0"/>
    </xf>
    <xf numFmtId="14" fontId="0" fillId="0" borderId="0" xfId="0" applyNumberFormat="1" applyAlignment="1" applyProtection="1">
      <alignment horizontal="center" vertical="center"/>
      <protection locked="0"/>
    </xf>
    <xf numFmtId="181" fontId="0" fillId="0" borderId="0" xfId="0" applyNumberFormat="1" applyProtection="1">
      <alignment vertical="center"/>
      <protection locked="0"/>
    </xf>
    <xf numFmtId="1" fontId="0" fillId="0" borderId="24" xfId="1" applyNumberFormat="1" applyFont="1" applyBorder="1" applyAlignment="1" applyProtection="1">
      <alignment vertical="center"/>
      <protection locked="0"/>
    </xf>
    <xf numFmtId="0" fontId="0" fillId="0" borderId="24" xfId="0" applyNumberFormat="1" applyBorder="1" applyProtection="1">
      <alignment vertical="center"/>
      <protection locked="0"/>
    </xf>
    <xf numFmtId="0" fontId="0" fillId="0" borderId="0" xfId="0" applyBorder="1" applyProtection="1">
      <alignment vertical="center"/>
      <protection locked="0"/>
    </xf>
    <xf numFmtId="0" fontId="46" fillId="0" borderId="0" xfId="0" applyFont="1" applyProtection="1">
      <alignment vertical="center"/>
      <protection locked="0"/>
    </xf>
    <xf numFmtId="0" fontId="0" fillId="0" borderId="63" xfId="0"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45" fillId="7" borderId="64" xfId="0" applyFont="1" applyFill="1" applyBorder="1" applyAlignment="1" applyProtection="1">
      <alignment horizontal="center" vertical="center"/>
      <protection locked="0"/>
    </xf>
    <xf numFmtId="0" fontId="45" fillId="7" borderId="65" xfId="0" applyFont="1" applyFill="1" applyBorder="1" applyAlignment="1" applyProtection="1">
      <alignment horizontal="center" vertical="center"/>
      <protection locked="0"/>
    </xf>
    <xf numFmtId="0" fontId="0" fillId="0" borderId="66" xfId="0" applyBorder="1" applyProtection="1">
      <alignment vertical="center"/>
      <protection locked="0"/>
    </xf>
    <xf numFmtId="0" fontId="0" fillId="0" borderId="67" xfId="0" applyBorder="1" applyProtection="1">
      <alignment vertical="center"/>
      <protection locked="0"/>
    </xf>
    <xf numFmtId="0" fontId="0" fillId="0" borderId="68" xfId="0" applyBorder="1" applyProtection="1">
      <alignment vertical="center"/>
      <protection locked="0"/>
    </xf>
    <xf numFmtId="14" fontId="0" fillId="0" borderId="69" xfId="0" applyNumberFormat="1" applyBorder="1" applyProtection="1">
      <alignment vertical="center"/>
      <protection locked="0"/>
    </xf>
    <xf numFmtId="0" fontId="0" fillId="0" borderId="69" xfId="0" applyBorder="1" applyProtection="1">
      <alignment vertical="center"/>
      <protection locked="0"/>
    </xf>
    <xf numFmtId="1" fontId="0" fillId="0" borderId="69" xfId="0" applyNumberFormat="1" applyBorder="1" applyProtection="1">
      <alignment vertical="center"/>
      <protection locked="0"/>
    </xf>
    <xf numFmtId="1" fontId="0" fillId="0" borderId="69" xfId="1" applyNumberFormat="1" applyFont="1" applyBorder="1" applyAlignment="1" applyProtection="1">
      <alignment vertical="center"/>
      <protection locked="0"/>
    </xf>
    <xf numFmtId="0" fontId="0" fillId="0" borderId="70" xfId="0" applyBorder="1" applyProtection="1">
      <alignment vertical="center"/>
      <protection locked="0"/>
    </xf>
    <xf numFmtId="0" fontId="4" fillId="0" borderId="0" xfId="0" applyFont="1" applyFill="1" applyAlignment="1">
      <alignment horizontal="left" vertical="center" wrapText="1"/>
    </xf>
    <xf numFmtId="0" fontId="40" fillId="0" borderId="0" xfId="0" applyFont="1" applyFill="1" applyAlignment="1">
      <alignment horizontal="left" vertical="center"/>
    </xf>
    <xf numFmtId="0" fontId="4" fillId="0" borderId="0" xfId="0" applyFont="1" applyFill="1" applyAlignment="1">
      <alignment horizontal="left" vertical="center"/>
    </xf>
    <xf numFmtId="0" fontId="8" fillId="0" borderId="1"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37" fillId="6" borderId="0" xfId="0" applyFont="1" applyFill="1" applyAlignment="1">
      <alignment horizontal="center" vertical="center"/>
    </xf>
    <xf numFmtId="0" fontId="38" fillId="6" borderId="0" xfId="0" applyFont="1" applyFill="1" applyAlignment="1">
      <alignment horizontal="left" vertical="center"/>
    </xf>
    <xf numFmtId="0" fontId="39" fillId="6" borderId="0" xfId="0" applyFont="1" applyFill="1" applyAlignment="1">
      <alignment horizontal="right" vertical="center"/>
    </xf>
    <xf numFmtId="0" fontId="41" fillId="0" borderId="0" xfId="0" applyFont="1" applyAlignment="1">
      <alignment horizontal="center" vertical="center"/>
    </xf>
    <xf numFmtId="0" fontId="3" fillId="0" borderId="3" xfId="0" applyFont="1" applyBorder="1" applyAlignment="1" applyProtection="1">
      <alignment horizontal="left" vertical="center"/>
      <protection locked="0"/>
    </xf>
    <xf numFmtId="0" fontId="3"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3" fillId="3" borderId="35" xfId="0" applyFont="1" applyFill="1" applyBorder="1" applyAlignment="1" applyProtection="1">
      <alignment horizontal="center" vertical="center" wrapText="1"/>
      <protection locked="0"/>
    </xf>
    <xf numFmtId="0" fontId="3" fillId="3" borderId="17" xfId="0" applyFont="1" applyFill="1" applyBorder="1" applyAlignment="1" applyProtection="1">
      <alignment horizontal="center" vertical="center"/>
      <protection locked="0"/>
    </xf>
    <xf numFmtId="0" fontId="3" fillId="3" borderId="44" xfId="0" applyFont="1" applyFill="1" applyBorder="1" applyAlignment="1" applyProtection="1">
      <alignment horizontal="center" vertical="center"/>
      <protection locked="0"/>
    </xf>
    <xf numFmtId="0" fontId="3" fillId="3" borderId="21" xfId="0" applyFont="1" applyFill="1" applyBorder="1" applyAlignment="1" applyProtection="1">
      <alignment horizontal="center" vertical="center"/>
      <protection locked="0"/>
    </xf>
    <xf numFmtId="0" fontId="3" fillId="0" borderId="37"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3" fillId="0" borderId="15" xfId="0" applyFont="1" applyBorder="1" applyAlignment="1" applyProtection="1">
      <alignment horizontal="left" vertical="center"/>
      <protection locked="0"/>
    </xf>
    <xf numFmtId="0" fontId="3" fillId="0" borderId="29" xfId="0" applyFont="1" applyBorder="1" applyAlignment="1" applyProtection="1">
      <alignment horizontal="left" vertical="center"/>
      <protection locked="0"/>
    </xf>
    <xf numFmtId="0" fontId="3" fillId="3" borderId="24" xfId="0" applyFont="1" applyFill="1" applyBorder="1" applyAlignment="1" applyProtection="1">
      <alignment horizontal="center" vertical="center" wrapText="1"/>
      <protection locked="0"/>
    </xf>
    <xf numFmtId="0" fontId="3" fillId="3" borderId="25" xfId="0" applyFont="1" applyFill="1" applyBorder="1" applyAlignment="1" applyProtection="1">
      <alignment horizontal="center" vertical="center"/>
      <protection locked="0"/>
    </xf>
    <xf numFmtId="0" fontId="3" fillId="3" borderId="23"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3" borderId="26" xfId="0" applyFont="1" applyFill="1" applyBorder="1" applyAlignment="1" applyProtection="1">
      <alignment horizontal="center" vertical="center" wrapText="1"/>
      <protection locked="0"/>
    </xf>
    <xf numFmtId="0" fontId="3" fillId="3" borderId="27" xfId="0" applyFont="1" applyFill="1" applyBorder="1" applyAlignment="1" applyProtection="1">
      <alignment horizontal="center" vertical="center"/>
      <protection locked="0"/>
    </xf>
    <xf numFmtId="0" fontId="3" fillId="3" borderId="20"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3" fillId="3" borderId="51"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3" fillId="3" borderId="37" xfId="0" applyFont="1" applyFill="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182" fontId="4" fillId="0" borderId="46" xfId="0" applyNumberFormat="1" applyFont="1" applyBorder="1" applyAlignment="1" applyProtection="1">
      <alignment horizontal="center" vertical="center"/>
      <protection locked="0"/>
    </xf>
    <xf numFmtId="0" fontId="3" fillId="3" borderId="17"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3" fillId="3" borderId="18" xfId="0" applyFont="1" applyFill="1" applyBorder="1" applyAlignment="1" applyProtection="1">
      <alignment horizontal="center" vertical="center" wrapText="1"/>
      <protection locked="0"/>
    </xf>
    <xf numFmtId="0" fontId="19" fillId="0" borderId="15" xfId="0" applyFont="1" applyBorder="1" applyAlignment="1" applyProtection="1">
      <alignment horizontal="left" vertical="center"/>
      <protection locked="0"/>
    </xf>
    <xf numFmtId="0" fontId="19" fillId="0" borderId="17" xfId="0" applyFont="1" applyBorder="1" applyAlignment="1" applyProtection="1">
      <alignment horizontal="left" vertical="center"/>
      <protection locked="0"/>
    </xf>
    <xf numFmtId="0" fontId="19" fillId="0" borderId="29" xfId="0" applyFont="1" applyBorder="1" applyAlignment="1" applyProtection="1">
      <alignment horizontal="left" vertical="center"/>
      <protection locked="0"/>
    </xf>
    <xf numFmtId="0" fontId="19" fillId="0" borderId="11" xfId="0" applyFont="1" applyBorder="1" applyAlignment="1" applyProtection="1">
      <alignment horizontal="left" vertical="center"/>
      <protection locked="0"/>
    </xf>
    <xf numFmtId="0" fontId="19" fillId="0" borderId="21" xfId="0" applyFont="1" applyBorder="1" applyAlignment="1" applyProtection="1">
      <alignment horizontal="left" vertical="center"/>
      <protection locked="0"/>
    </xf>
    <xf numFmtId="0" fontId="19" fillId="0" borderId="34" xfId="0" applyFont="1" applyBorder="1" applyAlignment="1" applyProtection="1">
      <alignment horizontal="left" vertical="center"/>
      <protection locked="0"/>
    </xf>
    <xf numFmtId="0" fontId="3" fillId="3" borderId="4"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39"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38" xfId="0" applyFont="1" applyFill="1" applyBorder="1" applyAlignment="1">
      <alignment horizontal="center" vertical="center"/>
    </xf>
    <xf numFmtId="0" fontId="3" fillId="3" borderId="39"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2" xfId="0" applyFont="1" applyFill="1" applyBorder="1" applyAlignment="1">
      <alignment horizontal="center" vertical="center"/>
    </xf>
    <xf numFmtId="0" fontId="3" fillId="3" borderId="35"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50" xfId="0" applyFont="1" applyFill="1" applyBorder="1" applyAlignment="1" applyProtection="1">
      <alignment horizontal="center" vertical="center"/>
      <protection locked="0"/>
    </xf>
    <xf numFmtId="0" fontId="3" fillId="3" borderId="60" xfId="0" applyFont="1" applyFill="1" applyBorder="1" applyAlignment="1" applyProtection="1">
      <alignment horizontal="center" vertical="center"/>
      <protection locked="0"/>
    </xf>
    <xf numFmtId="0" fontId="3" fillId="3" borderId="61" xfId="0" applyFont="1" applyFill="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62" xfId="0" applyFont="1" applyBorder="1" applyAlignment="1" applyProtection="1">
      <alignment horizontal="center" vertical="center"/>
      <protection locked="0"/>
    </xf>
    <xf numFmtId="0" fontId="3" fillId="0" borderId="46" xfId="0" applyFont="1" applyBorder="1" applyAlignment="1" applyProtection="1">
      <alignment horizontal="center" vertical="center"/>
      <protection locked="0"/>
    </xf>
    <xf numFmtId="0" fontId="3" fillId="0" borderId="50" xfId="0" applyFont="1" applyBorder="1" applyAlignment="1" applyProtection="1">
      <alignment horizontal="center" vertical="center"/>
      <protection locked="0"/>
    </xf>
    <xf numFmtId="0" fontId="3" fillId="3" borderId="60" xfId="0" applyFont="1" applyFill="1" applyBorder="1" applyAlignment="1" applyProtection="1">
      <alignment horizontal="center" vertical="center" shrinkToFit="1"/>
      <protection locked="0"/>
    </xf>
    <xf numFmtId="0" fontId="3" fillId="3" borderId="61" xfId="0" applyFont="1" applyFill="1" applyBorder="1" applyAlignment="1" applyProtection="1">
      <alignment horizontal="center" vertical="center" shrinkToFit="1"/>
      <protection locked="0"/>
    </xf>
    <xf numFmtId="0" fontId="6" fillId="0" borderId="16"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62" xfId="0" applyFont="1" applyBorder="1" applyAlignment="1" applyProtection="1">
      <alignment horizontal="center" vertical="center"/>
      <protection locked="0"/>
    </xf>
    <xf numFmtId="0" fontId="6" fillId="0" borderId="46"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33" fillId="0" borderId="31" xfId="3" applyBorder="1" applyAlignment="1" applyProtection="1">
      <alignment horizontal="left" vertical="center"/>
      <protection locked="0"/>
    </xf>
    <xf numFmtId="0" fontId="33" fillId="0" borderId="32" xfId="3" applyBorder="1" applyAlignment="1" applyProtection="1">
      <alignment horizontal="left" vertical="center"/>
      <protection locked="0"/>
    </xf>
    <xf numFmtId="0" fontId="33" fillId="0" borderId="33" xfId="3" applyBorder="1" applyAlignment="1" applyProtection="1">
      <alignment horizontal="left" vertical="center"/>
      <protection locked="0"/>
    </xf>
    <xf numFmtId="0" fontId="10" fillId="0" borderId="47" xfId="0" applyFont="1" applyBorder="1" applyAlignment="1">
      <alignment horizontal="center" vertical="center"/>
    </xf>
    <xf numFmtId="0" fontId="3" fillId="0" borderId="4" xfId="0" applyFont="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26" xfId="0" applyFont="1" applyBorder="1" applyAlignment="1" applyProtection="1">
      <alignment horizontal="left" vertical="center" wrapText="1"/>
    </xf>
    <xf numFmtId="0" fontId="3" fillId="0" borderId="27" xfId="0" applyFont="1" applyBorder="1" applyAlignment="1" applyProtection="1">
      <alignment horizontal="left" vertical="center" wrapText="1"/>
    </xf>
    <xf numFmtId="0" fontId="3" fillId="0" borderId="28" xfId="0" applyFont="1" applyBorder="1" applyAlignment="1" applyProtection="1">
      <alignment horizontal="left" vertical="center" wrapText="1"/>
    </xf>
    <xf numFmtId="0" fontId="3" fillId="0" borderId="48" xfId="0" applyFont="1" applyBorder="1" applyAlignment="1" applyProtection="1">
      <alignment horizontal="left" vertical="center" wrapText="1"/>
    </xf>
    <xf numFmtId="0" fontId="3" fillId="0" borderId="0" xfId="0" applyFont="1" applyAlignment="1" applyProtection="1">
      <alignment horizontal="left" vertical="center" wrapText="1"/>
    </xf>
    <xf numFmtId="0" fontId="3" fillId="0" borderId="18"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176" fontId="3" fillId="0" borderId="41" xfId="0" applyNumberFormat="1" applyFont="1" applyBorder="1" applyAlignment="1" applyProtection="1">
      <alignment horizontal="center" vertical="center"/>
    </xf>
    <xf numFmtId="176" fontId="3" fillId="0" borderId="49" xfId="0" applyNumberFormat="1" applyFont="1" applyBorder="1" applyAlignment="1" applyProtection="1">
      <alignment horizontal="center" vertical="center"/>
    </xf>
    <xf numFmtId="0" fontId="3" fillId="0" borderId="26" xfId="0" applyFont="1" applyBorder="1" applyAlignment="1" applyProtection="1">
      <alignment horizontal="center" vertical="center" wrapText="1"/>
      <protection locked="0"/>
    </xf>
    <xf numFmtId="0" fontId="3" fillId="0" borderId="48" xfId="0" applyFont="1" applyBorder="1" applyAlignment="1" applyProtection="1">
      <alignment horizontal="center" vertical="center" wrapText="1"/>
      <protection locked="0"/>
    </xf>
    <xf numFmtId="0" fontId="2" fillId="3" borderId="4"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62" xfId="0" applyFont="1" applyFill="1" applyBorder="1" applyAlignment="1">
      <alignment horizontal="center" vertical="center" wrapText="1"/>
    </xf>
    <xf numFmtId="0" fontId="2" fillId="3" borderId="46" xfId="0" applyFont="1" applyFill="1" applyBorder="1" applyAlignment="1">
      <alignment horizontal="center" vertical="center" wrapText="1"/>
    </xf>
    <xf numFmtId="176" fontId="2" fillId="3" borderId="41" xfId="0" applyNumberFormat="1" applyFont="1" applyFill="1" applyBorder="1" applyAlignment="1">
      <alignment horizontal="center" vertical="center"/>
    </xf>
    <xf numFmtId="176" fontId="2" fillId="3" borderId="49" xfId="0" applyNumberFormat="1" applyFont="1" applyFill="1" applyBorder="1" applyAlignment="1">
      <alignment horizontal="center" vertical="center"/>
    </xf>
    <xf numFmtId="176" fontId="2" fillId="3" borderId="42" xfId="0" applyNumberFormat="1" applyFont="1" applyFill="1" applyBorder="1" applyAlignment="1">
      <alignment horizontal="center" vertical="center"/>
    </xf>
    <xf numFmtId="0" fontId="2" fillId="3" borderId="26" xfId="0" applyFont="1" applyFill="1" applyBorder="1" applyAlignment="1">
      <alignment horizontal="center" vertical="center"/>
    </xf>
    <xf numFmtId="0" fontId="2" fillId="3" borderId="28"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21" xfId="0" applyFont="1" applyFill="1" applyBorder="1" applyAlignment="1">
      <alignment horizontal="center" vertical="center"/>
    </xf>
    <xf numFmtId="0" fontId="3" fillId="0" borderId="20" xfId="0" applyFont="1" applyBorder="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0" fontId="3" fillId="0" borderId="41" xfId="0" applyFont="1" applyBorder="1" applyAlignment="1" applyProtection="1">
      <alignment horizontal="center" vertical="center"/>
      <protection locked="0"/>
    </xf>
    <xf numFmtId="0" fontId="3" fillId="0" borderId="49" xfId="0" applyFont="1" applyBorder="1" applyAlignment="1" applyProtection="1">
      <alignment horizontal="center" vertical="center"/>
      <protection locked="0"/>
    </xf>
    <xf numFmtId="0" fontId="3" fillId="0" borderId="42" xfId="0" applyFont="1" applyBorder="1" applyAlignment="1" applyProtection="1">
      <alignment horizontal="center" vertical="center"/>
      <protection locked="0"/>
    </xf>
    <xf numFmtId="177" fontId="3" fillId="0" borderId="41" xfId="0" applyNumberFormat="1" applyFont="1" applyBorder="1" applyAlignment="1" applyProtection="1">
      <alignment horizontal="center" vertical="center" shrinkToFit="1"/>
      <protection locked="0"/>
    </xf>
    <xf numFmtId="177" fontId="3" fillId="0" borderId="49" xfId="0" applyNumberFormat="1" applyFont="1" applyBorder="1" applyAlignment="1" applyProtection="1">
      <alignment horizontal="center" vertical="center" shrinkToFit="1"/>
      <protection locked="0"/>
    </xf>
    <xf numFmtId="177" fontId="3" fillId="0" borderId="42" xfId="0" applyNumberFormat="1" applyFont="1" applyBorder="1" applyAlignment="1" applyProtection="1">
      <alignment horizontal="center" vertical="center" shrinkToFit="1"/>
      <protection locked="0"/>
    </xf>
    <xf numFmtId="0" fontId="5" fillId="0" borderId="0" xfId="0" applyFont="1" applyAlignment="1" applyProtection="1">
      <alignment horizontal="left" vertical="center" shrinkToFit="1"/>
      <protection locked="0"/>
    </xf>
    <xf numFmtId="0" fontId="5" fillId="0" borderId="7" xfId="0" applyFont="1" applyBorder="1" applyAlignment="1" applyProtection="1">
      <alignment horizontal="left" vertical="center" shrinkToFit="1"/>
      <protection locked="0"/>
    </xf>
    <xf numFmtId="0" fontId="2" fillId="3" borderId="41" xfId="0" applyFont="1" applyFill="1" applyBorder="1" applyAlignment="1">
      <alignment horizontal="center" vertical="center"/>
    </xf>
    <xf numFmtId="0" fontId="2" fillId="3" borderId="49" xfId="0" applyFont="1" applyFill="1" applyBorder="1" applyAlignment="1">
      <alignment horizontal="center" vertical="center"/>
    </xf>
    <xf numFmtId="0" fontId="2" fillId="3" borderId="42" xfId="0" applyFont="1" applyFill="1" applyBorder="1" applyAlignment="1">
      <alignment horizontal="center" vertical="center"/>
    </xf>
    <xf numFmtId="177" fontId="2" fillId="3" borderId="41" xfId="0" applyNumberFormat="1" applyFont="1" applyFill="1" applyBorder="1" applyAlignment="1">
      <alignment horizontal="center" vertical="center" shrinkToFit="1"/>
    </xf>
    <xf numFmtId="177" fontId="2" fillId="3" borderId="49" xfId="0" applyNumberFormat="1" applyFont="1" applyFill="1" applyBorder="1" applyAlignment="1">
      <alignment horizontal="center" vertical="center" shrinkToFit="1"/>
    </xf>
    <xf numFmtId="177" fontId="2" fillId="3" borderId="42" xfId="0" applyNumberFormat="1" applyFont="1" applyFill="1" applyBorder="1" applyAlignment="1">
      <alignment horizontal="center" vertical="center" shrinkToFit="1"/>
    </xf>
    <xf numFmtId="0" fontId="5" fillId="3" borderId="27" xfId="0" applyFont="1" applyFill="1" applyBorder="1" applyAlignment="1">
      <alignment horizontal="left" vertical="center" shrinkToFit="1"/>
    </xf>
    <xf numFmtId="0" fontId="5" fillId="3" borderId="5" xfId="0" applyFont="1" applyFill="1" applyBorder="1" applyAlignment="1">
      <alignment horizontal="left" vertical="center" shrinkToFit="1"/>
    </xf>
    <xf numFmtId="0" fontId="5" fillId="3" borderId="0" xfId="0" applyFont="1" applyFill="1" applyAlignment="1">
      <alignment horizontal="left" vertical="center" shrinkToFit="1"/>
    </xf>
    <xf numFmtId="0" fontId="5" fillId="3" borderId="7" xfId="0" applyFont="1" applyFill="1" applyBorder="1" applyAlignment="1">
      <alignment horizontal="left" vertical="center" shrinkToFit="1"/>
    </xf>
    <xf numFmtId="0" fontId="5" fillId="3" borderId="46" xfId="0" applyFont="1" applyFill="1" applyBorder="1" applyAlignment="1">
      <alignment horizontal="left" vertical="center" shrinkToFit="1"/>
    </xf>
    <xf numFmtId="0" fontId="5" fillId="3" borderId="9" xfId="0" applyFont="1" applyFill="1" applyBorder="1" applyAlignment="1">
      <alignment horizontal="left" vertical="center" shrinkToFit="1"/>
    </xf>
    <xf numFmtId="0" fontId="3" fillId="0" borderId="5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4" xfId="0" applyFont="1" applyBorder="1" applyAlignment="1" applyProtection="1">
      <alignment horizontal="left" vertical="center" wrapText="1"/>
    </xf>
    <xf numFmtId="0" fontId="3" fillId="0" borderId="37" xfId="0" applyFont="1" applyBorder="1" applyAlignment="1" applyProtection="1">
      <alignment horizontal="left" vertical="center" wrapText="1"/>
    </xf>
    <xf numFmtId="0" fontId="3" fillId="0" borderId="12" xfId="0" applyFont="1" applyBorder="1" applyAlignment="1" applyProtection="1">
      <alignment horizontal="left" vertical="center" wrapText="1"/>
    </xf>
    <xf numFmtId="176" fontId="3" fillId="0" borderId="13" xfId="0" applyNumberFormat="1" applyFont="1" applyBorder="1" applyAlignment="1" applyProtection="1">
      <alignment horizontal="center" vertical="center"/>
    </xf>
    <xf numFmtId="0" fontId="3" fillId="0" borderId="14" xfId="0" applyFont="1" applyBorder="1" applyAlignment="1" applyProtection="1">
      <alignment horizontal="center" vertical="center" wrapText="1"/>
      <protection locked="0"/>
    </xf>
    <xf numFmtId="0" fontId="5" fillId="0" borderId="15" xfId="0" applyFont="1" applyBorder="1" applyAlignment="1" applyProtection="1">
      <alignment horizontal="left" vertical="center" shrinkToFit="1"/>
      <protection locked="0"/>
    </xf>
    <xf numFmtId="0" fontId="5" fillId="0" borderId="29" xfId="0" applyFont="1" applyBorder="1" applyAlignment="1" applyProtection="1">
      <alignment horizontal="left" vertical="center" shrinkToFit="1"/>
      <protection locked="0"/>
    </xf>
    <xf numFmtId="0" fontId="5" fillId="0" borderId="11" xfId="0" applyFont="1" applyBorder="1" applyAlignment="1" applyProtection="1">
      <alignment horizontal="left" vertical="center" shrinkToFit="1"/>
      <protection locked="0"/>
    </xf>
    <xf numFmtId="0" fontId="5" fillId="0" borderId="34" xfId="0" applyFont="1" applyBorder="1" applyAlignment="1" applyProtection="1">
      <alignment horizontal="left" vertical="center" shrinkToFit="1"/>
      <protection locked="0"/>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48"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20" xfId="0" applyFont="1" applyBorder="1" applyAlignment="1">
      <alignment horizontal="left" vertical="center" wrapText="1"/>
    </xf>
    <xf numFmtId="0" fontId="3" fillId="0" borderId="11" xfId="0" applyFont="1" applyBorder="1" applyAlignment="1">
      <alignment horizontal="left" vertical="center" wrapText="1"/>
    </xf>
    <xf numFmtId="0" fontId="3" fillId="0" borderId="21" xfId="0" applyFont="1" applyBorder="1" applyAlignment="1">
      <alignment horizontal="left" vertical="center" wrapText="1"/>
    </xf>
    <xf numFmtId="176" fontId="3" fillId="0" borderId="49" xfId="0" applyNumberFormat="1" applyFont="1" applyBorder="1" applyAlignment="1">
      <alignment horizontal="center" vertical="center"/>
    </xf>
    <xf numFmtId="176" fontId="3" fillId="0" borderId="42" xfId="0" applyNumberFormat="1" applyFont="1" applyBorder="1" applyAlignment="1">
      <alignment horizontal="center" vertical="center"/>
    </xf>
    <xf numFmtId="0" fontId="3" fillId="0" borderId="4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44" xfId="0" applyFont="1" applyBorder="1" applyAlignment="1" applyProtection="1">
      <alignment horizontal="center" vertical="center" wrapText="1"/>
      <protection locked="0"/>
    </xf>
    <xf numFmtId="0" fontId="3" fillId="0" borderId="20" xfId="0" applyFont="1" applyBorder="1" applyAlignment="1" applyProtection="1">
      <alignment horizontal="left" vertical="center" wrapText="1"/>
    </xf>
    <xf numFmtId="0" fontId="3" fillId="0" borderId="11" xfId="0" applyFont="1" applyBorder="1" applyAlignment="1" applyProtection="1">
      <alignment horizontal="left" vertical="center" wrapText="1"/>
    </xf>
    <xf numFmtId="0" fontId="3" fillId="0" borderId="21" xfId="0" applyFont="1" applyBorder="1" applyAlignment="1" applyProtection="1">
      <alignment horizontal="left" vertical="center" wrapText="1"/>
    </xf>
    <xf numFmtId="176" fontId="3" fillId="0" borderId="42" xfId="0" applyNumberFormat="1" applyFont="1" applyBorder="1" applyAlignment="1" applyProtection="1">
      <alignment horizontal="center" vertical="center"/>
    </xf>
    <xf numFmtId="0" fontId="10" fillId="0" borderId="0" xfId="0" applyFont="1" applyAlignment="1">
      <alignment horizontal="left" vertical="top" wrapText="1"/>
    </xf>
    <xf numFmtId="0" fontId="3" fillId="0" borderId="16"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0" fontId="3" fillId="0" borderId="21"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31" fillId="0" borderId="15" xfId="0" applyFont="1" applyBorder="1" applyAlignment="1" applyProtection="1">
      <alignment horizontal="left" vertical="center"/>
      <protection locked="0"/>
    </xf>
    <xf numFmtId="0" fontId="31" fillId="0" borderId="29" xfId="0" applyFont="1" applyBorder="1" applyAlignment="1" applyProtection="1">
      <alignment horizontal="left" vertical="center"/>
      <protection locked="0"/>
    </xf>
    <xf numFmtId="0" fontId="31" fillId="0" borderId="20" xfId="0" applyFont="1" applyBorder="1" applyAlignment="1" applyProtection="1">
      <alignment horizontal="left" vertical="center"/>
      <protection locked="0"/>
    </xf>
    <xf numFmtId="0" fontId="31" fillId="0" borderId="11" xfId="0" applyFont="1" applyBorder="1" applyAlignment="1" applyProtection="1">
      <alignment horizontal="left" vertical="center"/>
      <protection locked="0"/>
    </xf>
    <xf numFmtId="0" fontId="31" fillId="0" borderId="34" xfId="0" applyFont="1" applyBorder="1" applyAlignment="1" applyProtection="1">
      <alignment horizontal="left" vertical="center"/>
      <protection locked="0"/>
    </xf>
    <xf numFmtId="0" fontId="3" fillId="0" borderId="49" xfId="0" applyFont="1" applyBorder="1" applyAlignment="1">
      <alignment horizontal="center" vertical="center"/>
    </xf>
    <xf numFmtId="0" fontId="3" fillId="0" borderId="42" xfId="0" applyFont="1" applyBorder="1" applyAlignment="1">
      <alignment horizontal="center" vertical="center"/>
    </xf>
    <xf numFmtId="177" fontId="3" fillId="0" borderId="49" xfId="0" applyNumberFormat="1" applyFont="1" applyBorder="1" applyAlignment="1">
      <alignment horizontal="center" vertical="center" shrinkToFit="1"/>
    </xf>
    <xf numFmtId="177" fontId="3" fillId="0" borderId="42" xfId="0" applyNumberFormat="1" applyFont="1" applyBorder="1" applyAlignment="1">
      <alignment horizontal="center" vertical="center" shrinkToFit="1"/>
    </xf>
    <xf numFmtId="0" fontId="5" fillId="0" borderId="15" xfId="0" applyFont="1" applyBorder="1" applyAlignment="1">
      <alignment horizontal="left" vertical="center" shrinkToFit="1"/>
    </xf>
    <xf numFmtId="0" fontId="5" fillId="0" borderId="29" xfId="0" applyFont="1" applyBorder="1" applyAlignment="1">
      <alignment horizontal="left" vertical="center" shrinkToFit="1"/>
    </xf>
    <xf numFmtId="0" fontId="5" fillId="0" borderId="0" xfId="0" applyFont="1" applyAlignment="1">
      <alignment horizontal="left" vertical="center" shrinkToFit="1"/>
    </xf>
    <xf numFmtId="0" fontId="5" fillId="0" borderId="7" xfId="0" applyFont="1" applyBorder="1" applyAlignment="1">
      <alignment horizontal="left" vertical="center" shrinkToFit="1"/>
    </xf>
    <xf numFmtId="0" fontId="5" fillId="0" borderId="11" xfId="0" applyFont="1" applyBorder="1" applyAlignment="1">
      <alignment horizontal="left" vertical="center" shrinkToFit="1"/>
    </xf>
    <xf numFmtId="0" fontId="5" fillId="0" borderId="34" xfId="0" applyFont="1" applyBorder="1" applyAlignment="1">
      <alignment horizontal="left" vertical="center" shrinkToFit="1"/>
    </xf>
    <xf numFmtId="0" fontId="5" fillId="0" borderId="3" xfId="0" applyFont="1" applyBorder="1" applyAlignment="1">
      <alignment horizontal="left" vertical="top" wrapText="1" shrinkToFit="1"/>
    </xf>
    <xf numFmtId="0" fontId="3" fillId="0" borderId="0" xfId="0" applyFont="1" applyAlignment="1">
      <alignment horizontal="left" vertical="center"/>
    </xf>
    <xf numFmtId="0" fontId="32" fillId="0" borderId="0" xfId="0" applyFont="1" applyAlignment="1">
      <alignment horizontal="center" vertical="center"/>
    </xf>
    <xf numFmtId="0" fontId="7" fillId="0" borderId="0" xfId="0" applyFont="1" applyAlignment="1">
      <alignment horizontal="center" vertical="center"/>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19" xfId="0" applyFont="1" applyFill="1" applyBorder="1" applyAlignment="1">
      <alignment horizontal="center" vertical="center"/>
    </xf>
    <xf numFmtId="0" fontId="22" fillId="2" borderId="26" xfId="0" applyFont="1" applyFill="1" applyBorder="1" applyAlignment="1">
      <alignment horizontal="center" vertical="center"/>
    </xf>
    <xf numFmtId="0" fontId="22" fillId="2" borderId="27" xfId="0" applyFont="1" applyFill="1" applyBorder="1" applyAlignment="1">
      <alignment horizontal="center" vertical="center"/>
    </xf>
    <xf numFmtId="0" fontId="22" fillId="2" borderId="28" xfId="0" applyFont="1" applyFill="1" applyBorder="1" applyAlignment="1">
      <alignment horizontal="center" vertical="center"/>
    </xf>
    <xf numFmtId="0" fontId="22" fillId="2" borderId="20" xfId="0" applyFont="1" applyFill="1" applyBorder="1" applyAlignment="1">
      <alignment horizontal="center" vertical="center"/>
    </xf>
    <xf numFmtId="0" fontId="22" fillId="2" borderId="11" xfId="0" applyFont="1" applyFill="1" applyBorder="1" applyAlignment="1">
      <alignment horizontal="center" vertical="center"/>
    </xf>
    <xf numFmtId="0" fontId="22" fillId="2" borderId="21" xfId="0" applyFont="1" applyFill="1" applyBorder="1" applyAlignment="1">
      <alignment horizontal="center" vertical="center"/>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11" xfId="0" applyFont="1" applyFill="1" applyBorder="1" applyAlignment="1">
      <alignment horizontal="center" vertical="center"/>
    </xf>
    <xf numFmtId="0" fontId="22" fillId="2" borderId="5" xfId="0" applyFont="1" applyFill="1" applyBorder="1" applyAlignment="1">
      <alignment horizontal="center" vertical="center"/>
    </xf>
    <xf numFmtId="0" fontId="22" fillId="2" borderId="34" xfId="0" applyFont="1" applyFill="1" applyBorder="1" applyAlignment="1">
      <alignment horizontal="center" vertical="center"/>
    </xf>
    <xf numFmtId="0" fontId="3" fillId="3" borderId="5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37" xfId="0" applyFont="1" applyFill="1" applyBorder="1" applyAlignment="1">
      <alignment horizontal="center" vertical="center"/>
    </xf>
    <xf numFmtId="0" fontId="22" fillId="2" borderId="14" xfId="0" applyFont="1" applyFill="1" applyBorder="1" applyAlignment="1">
      <alignment horizontal="center" vertical="center"/>
    </xf>
    <xf numFmtId="0" fontId="22" fillId="2" borderId="37" xfId="0" applyFont="1" applyFill="1" applyBorder="1" applyAlignment="1">
      <alignment horizontal="center" vertical="center"/>
    </xf>
    <xf numFmtId="0" fontId="22" fillId="2" borderId="43" xfId="0" applyFont="1" applyFill="1" applyBorder="1" applyAlignment="1">
      <alignment horizontal="center" vertical="center"/>
    </xf>
    <xf numFmtId="0" fontId="4" fillId="0" borderId="0" xfId="0" applyFont="1" applyAlignment="1">
      <alignment horizontal="left" vertical="center"/>
    </xf>
    <xf numFmtId="0" fontId="4" fillId="2" borderId="46" xfId="0" applyFont="1" applyFill="1" applyBorder="1" applyAlignment="1">
      <alignment horizontal="center" vertical="center" shrinkToFi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3" fillId="0" borderId="3" xfId="0" applyFont="1" applyBorder="1" applyAlignment="1">
      <alignment horizontal="left" vertical="center"/>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3" borderId="35" xfId="0" applyFont="1" applyFill="1" applyBorder="1" applyAlignment="1">
      <alignment horizontal="center" vertical="center" wrapText="1"/>
    </xf>
    <xf numFmtId="0" fontId="3" fillId="3" borderId="17"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21" xfId="0" applyFont="1" applyFill="1" applyBorder="1" applyAlignment="1">
      <alignment horizontal="center" vertical="center"/>
    </xf>
    <xf numFmtId="0" fontId="22" fillId="2" borderId="14" xfId="0" applyFont="1" applyFill="1" applyBorder="1" applyAlignment="1">
      <alignment horizontal="left" vertical="center"/>
    </xf>
    <xf numFmtId="0" fontId="22" fillId="2" borderId="37" xfId="0" applyFont="1" applyFill="1" applyBorder="1" applyAlignment="1">
      <alignment horizontal="left" vertical="center"/>
    </xf>
    <xf numFmtId="0" fontId="3" fillId="2" borderId="37" xfId="0" applyFont="1" applyFill="1" applyBorder="1" applyAlignment="1">
      <alignment horizontal="center" vertical="center"/>
    </xf>
    <xf numFmtId="0" fontId="3" fillId="2" borderId="43" xfId="0" applyFont="1" applyFill="1" applyBorder="1" applyAlignment="1">
      <alignment horizontal="center" vertical="center"/>
    </xf>
    <xf numFmtId="0" fontId="22" fillId="2" borderId="15" xfId="0" applyFont="1" applyFill="1" applyBorder="1" applyAlignment="1">
      <alignment horizontal="left" vertical="center"/>
    </xf>
    <xf numFmtId="0" fontId="22" fillId="2" borderId="29" xfId="0" applyFont="1" applyFill="1" applyBorder="1" applyAlignment="1">
      <alignment horizontal="left" vertical="center"/>
    </xf>
    <xf numFmtId="0" fontId="3" fillId="3" borderId="17"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9" fillId="0" borderId="15" xfId="0" applyFont="1" applyBorder="1" applyAlignment="1">
      <alignment horizontal="left" vertical="center"/>
    </xf>
    <xf numFmtId="0" fontId="19" fillId="0" borderId="17" xfId="0" applyFont="1" applyBorder="1" applyAlignment="1">
      <alignment horizontal="left" vertical="center"/>
    </xf>
    <xf numFmtId="0" fontId="19" fillId="0" borderId="29" xfId="0" applyFont="1" applyBorder="1" applyAlignment="1">
      <alignment horizontal="left" vertical="center"/>
    </xf>
    <xf numFmtId="0" fontId="19" fillId="0" borderId="11" xfId="0" applyFont="1" applyBorder="1" applyAlignment="1">
      <alignment horizontal="left" vertical="center"/>
    </xf>
    <xf numFmtId="0" fontId="19" fillId="0" borderId="21" xfId="0" applyFont="1" applyBorder="1" applyAlignment="1">
      <alignment horizontal="left" vertical="center"/>
    </xf>
    <xf numFmtId="0" fontId="19" fillId="0" borderId="34" xfId="0" applyFont="1" applyBorder="1" applyAlignment="1">
      <alignment horizontal="left" vertical="center"/>
    </xf>
    <xf numFmtId="0" fontId="22" fillId="2" borderId="16" xfId="0" applyFont="1" applyFill="1" applyBorder="1" applyAlignment="1">
      <alignment horizontal="left" vertical="center" wrapText="1"/>
    </xf>
    <xf numFmtId="0" fontId="22" fillId="2" borderId="17" xfId="0" applyFont="1" applyFill="1" applyBorder="1" applyAlignment="1">
      <alignment horizontal="left" vertical="center" wrapText="1"/>
    </xf>
    <xf numFmtId="0" fontId="22" fillId="2" borderId="20" xfId="0" applyFont="1" applyFill="1" applyBorder="1" applyAlignment="1">
      <alignment horizontal="left" vertical="center" wrapText="1"/>
    </xf>
    <xf numFmtId="0" fontId="22" fillId="2" borderId="21" xfId="0" applyFont="1" applyFill="1" applyBorder="1" applyAlignment="1">
      <alignment horizontal="left" vertical="center" wrapText="1"/>
    </xf>
    <xf numFmtId="0" fontId="5" fillId="0" borderId="16" xfId="0" applyFont="1" applyBorder="1" applyAlignment="1">
      <alignment horizontal="left" vertical="center" wrapText="1"/>
    </xf>
    <xf numFmtId="0" fontId="31" fillId="0" borderId="15" xfId="0" applyFont="1" applyBorder="1" applyAlignment="1">
      <alignment horizontal="left" vertical="center"/>
    </xf>
    <xf numFmtId="0" fontId="31" fillId="0" borderId="29" xfId="0" applyFont="1" applyBorder="1" applyAlignment="1">
      <alignment horizontal="left" vertical="center"/>
    </xf>
    <xf numFmtId="0" fontId="31" fillId="0" borderId="20" xfId="0" applyFont="1" applyBorder="1" applyAlignment="1">
      <alignment horizontal="left" vertical="center"/>
    </xf>
    <xf numFmtId="0" fontId="31" fillId="0" borderId="11" xfId="0" applyFont="1" applyBorder="1" applyAlignment="1">
      <alignment horizontal="left" vertical="center"/>
    </xf>
    <xf numFmtId="0" fontId="31" fillId="0" borderId="34" xfId="0" applyFont="1" applyBorder="1" applyAlignment="1">
      <alignment horizontal="left" vertical="center"/>
    </xf>
    <xf numFmtId="0" fontId="3" fillId="3" borderId="35"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50" xfId="0" applyFont="1" applyFill="1" applyBorder="1" applyAlignment="1">
      <alignment horizontal="center" vertical="center"/>
    </xf>
    <xf numFmtId="0" fontId="22" fillId="2" borderId="12" xfId="0" applyFont="1" applyFill="1" applyBorder="1" applyAlignment="1">
      <alignment horizontal="center" vertical="center"/>
    </xf>
    <xf numFmtId="0" fontId="34" fillId="2" borderId="14" xfId="0" applyFont="1" applyFill="1" applyBorder="1" applyAlignment="1">
      <alignment horizontal="center" vertical="center" shrinkToFit="1"/>
    </xf>
    <xf numFmtId="0" fontId="34" fillId="2" borderId="37" xfId="0" applyFont="1" applyFill="1" applyBorder="1" applyAlignment="1">
      <alignment horizontal="center" vertical="center" shrinkToFit="1"/>
    </xf>
    <xf numFmtId="0" fontId="34" fillId="2" borderId="43" xfId="0" applyFont="1" applyFill="1" applyBorder="1" applyAlignment="1">
      <alignment horizontal="center" vertical="center" shrinkToFit="1"/>
    </xf>
    <xf numFmtId="0" fontId="3" fillId="3" borderId="31" xfId="0" applyFont="1" applyFill="1" applyBorder="1" applyAlignment="1">
      <alignment horizontal="center" vertical="center"/>
    </xf>
    <xf numFmtId="0" fontId="3" fillId="3" borderId="30" xfId="0" applyFont="1" applyFill="1" applyBorder="1" applyAlignment="1">
      <alignment horizontal="center" vertical="center"/>
    </xf>
    <xf numFmtId="0" fontId="22" fillId="2" borderId="31" xfId="0" applyFont="1" applyFill="1" applyBorder="1" applyAlignment="1">
      <alignment horizontal="center" vertical="center"/>
    </xf>
    <xf numFmtId="0" fontId="22" fillId="2" borderId="32" xfId="0" applyFont="1" applyFill="1" applyBorder="1" applyAlignment="1">
      <alignment horizontal="center" vertical="center"/>
    </xf>
    <xf numFmtId="0" fontId="22" fillId="2" borderId="30" xfId="0" applyFont="1" applyFill="1" applyBorder="1" applyAlignment="1">
      <alignment horizontal="center" vertical="center"/>
    </xf>
    <xf numFmtId="0" fontId="21" fillId="2" borderId="31" xfId="3" applyFont="1" applyFill="1" applyBorder="1" applyAlignment="1">
      <alignment horizontal="center" vertical="center"/>
    </xf>
    <xf numFmtId="0" fontId="22" fillId="2" borderId="33" xfId="0" applyFont="1" applyFill="1" applyBorder="1" applyAlignment="1">
      <alignment horizontal="center" vertical="center"/>
    </xf>
    <xf numFmtId="0" fontId="22" fillId="2" borderId="57"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22" fillId="2" borderId="51"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2" fillId="2" borderId="40" xfId="0" applyFont="1" applyFill="1" applyBorder="1" applyAlignment="1">
      <alignment horizontal="left" vertical="center" wrapText="1"/>
    </xf>
    <xf numFmtId="0" fontId="22" fillId="2" borderId="10" xfId="0" applyFont="1" applyFill="1" applyBorder="1" applyAlignment="1">
      <alignment horizontal="left" vertical="center" wrapText="1"/>
    </xf>
    <xf numFmtId="0" fontId="22" fillId="2" borderId="36" xfId="0" applyFont="1" applyFill="1" applyBorder="1" applyAlignment="1">
      <alignment horizontal="left" vertical="center" wrapText="1"/>
    </xf>
    <xf numFmtId="0" fontId="22" fillId="2" borderId="14" xfId="0" applyFont="1" applyFill="1" applyBorder="1" applyAlignment="1">
      <alignment horizontal="left" vertical="center" wrapText="1"/>
    </xf>
    <xf numFmtId="0" fontId="22" fillId="2" borderId="37" xfId="0" applyFont="1" applyFill="1" applyBorder="1" applyAlignment="1">
      <alignment horizontal="left" vertical="center" wrapText="1"/>
    </xf>
    <xf numFmtId="0" fontId="22" fillId="2" borderId="12" xfId="0" applyFont="1" applyFill="1" applyBorder="1" applyAlignment="1">
      <alignment horizontal="left" vertical="center" wrapText="1"/>
    </xf>
    <xf numFmtId="176" fontId="22" fillId="2" borderId="22" xfId="0" applyNumberFormat="1" applyFont="1" applyFill="1" applyBorder="1" applyAlignment="1">
      <alignment horizontal="center" vertical="center"/>
    </xf>
    <xf numFmtId="176" fontId="22" fillId="2" borderId="13" xfId="0" applyNumberFormat="1" applyFont="1" applyFill="1" applyBorder="1" applyAlignment="1">
      <alignment horizontal="center" vertical="center"/>
    </xf>
    <xf numFmtId="0" fontId="22" fillId="2" borderId="48" xfId="0" applyFont="1" applyFill="1" applyBorder="1" applyAlignment="1">
      <alignment horizontal="center" vertical="center"/>
    </xf>
    <xf numFmtId="0" fontId="22" fillId="2" borderId="18" xfId="0" applyFont="1" applyFill="1" applyBorder="1" applyAlignment="1">
      <alignment horizontal="center" vertical="center"/>
    </xf>
    <xf numFmtId="0" fontId="2" fillId="3" borderId="44"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2" fillId="2" borderId="41" xfId="0" applyFont="1" applyFill="1" applyBorder="1" applyAlignment="1">
      <alignment horizontal="center" vertical="center"/>
    </xf>
    <xf numFmtId="0" fontId="22" fillId="2" borderId="49" xfId="0" applyFont="1" applyFill="1" applyBorder="1" applyAlignment="1">
      <alignment horizontal="center" vertical="center"/>
    </xf>
    <xf numFmtId="0" fontId="22" fillId="2" borderId="42" xfId="0" applyFont="1" applyFill="1" applyBorder="1" applyAlignment="1">
      <alignment horizontal="center" vertical="center"/>
    </xf>
    <xf numFmtId="177" fontId="22" fillId="2" borderId="41" xfId="0" applyNumberFormat="1" applyFont="1" applyFill="1" applyBorder="1" applyAlignment="1">
      <alignment horizontal="center" vertical="center" shrinkToFit="1"/>
    </xf>
    <xf numFmtId="177" fontId="22" fillId="2" borderId="49" xfId="0" applyNumberFormat="1" applyFont="1" applyFill="1" applyBorder="1" applyAlignment="1">
      <alignment horizontal="center" vertical="center" shrinkToFit="1"/>
    </xf>
    <xf numFmtId="177" fontId="22" fillId="2" borderId="42" xfId="0" applyNumberFormat="1" applyFont="1" applyFill="1" applyBorder="1" applyAlignment="1">
      <alignment horizontal="center" vertical="center" shrinkToFit="1"/>
    </xf>
    <xf numFmtId="0" fontId="5" fillId="0" borderId="10" xfId="0" applyFont="1" applyBorder="1" applyAlignment="1">
      <alignment horizontal="left" vertical="center" shrinkToFit="1"/>
    </xf>
    <xf numFmtId="0" fontId="5" fillId="0" borderId="45" xfId="0" applyFont="1" applyBorder="1" applyAlignment="1">
      <alignment horizontal="left" vertical="center" shrinkToFit="1"/>
    </xf>
    <xf numFmtId="0" fontId="5" fillId="0" borderId="37" xfId="0" applyFont="1" applyBorder="1" applyAlignment="1">
      <alignment horizontal="left" vertical="center" shrinkToFit="1"/>
    </xf>
    <xf numFmtId="0" fontId="5" fillId="0" borderId="43" xfId="0" applyFont="1" applyBorder="1" applyAlignment="1">
      <alignment horizontal="left" vertical="center" shrinkToFit="1"/>
    </xf>
    <xf numFmtId="0" fontId="5" fillId="3" borderId="10" xfId="0" applyFont="1" applyFill="1" applyBorder="1" applyAlignment="1">
      <alignment horizontal="left" vertical="center" shrinkToFit="1"/>
    </xf>
    <xf numFmtId="0" fontId="5" fillId="3" borderId="45" xfId="0" applyFont="1" applyFill="1" applyBorder="1" applyAlignment="1">
      <alignment horizontal="left" vertical="center" shrinkToFit="1"/>
    </xf>
    <xf numFmtId="0" fontId="5" fillId="3" borderId="37" xfId="0" applyFont="1" applyFill="1" applyBorder="1" applyAlignment="1">
      <alignment horizontal="left" vertical="center" shrinkToFit="1"/>
    </xf>
    <xf numFmtId="0" fontId="5" fillId="3" borderId="43" xfId="0" applyFont="1" applyFill="1" applyBorder="1" applyAlignment="1">
      <alignment horizontal="left" vertical="center" shrinkToFit="1"/>
    </xf>
    <xf numFmtId="0" fontId="5" fillId="3" borderId="11" xfId="0" applyFont="1" applyFill="1" applyBorder="1" applyAlignment="1">
      <alignment horizontal="left" vertical="center" shrinkToFit="1"/>
    </xf>
    <xf numFmtId="0" fontId="5" fillId="3" borderId="34" xfId="0" applyFont="1" applyFill="1" applyBorder="1" applyAlignment="1">
      <alignment horizontal="left" vertical="center" shrinkToFit="1"/>
    </xf>
    <xf numFmtId="0" fontId="3" fillId="2" borderId="6"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8"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21" xfId="0" applyFont="1" applyFill="1" applyBorder="1" applyAlignment="1">
      <alignment horizontal="left" vertical="center" wrapText="1"/>
    </xf>
    <xf numFmtId="176" fontId="3" fillId="2" borderId="49" xfId="0" applyNumberFormat="1" applyFont="1" applyFill="1" applyBorder="1" applyAlignment="1">
      <alignment horizontal="center" vertical="center"/>
    </xf>
    <xf numFmtId="176" fontId="3" fillId="2" borderId="42" xfId="0" applyNumberFormat="1" applyFont="1" applyFill="1" applyBorder="1" applyAlignment="1">
      <alignment horizontal="center" vertical="center"/>
    </xf>
    <xf numFmtId="0" fontId="3" fillId="2" borderId="48"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49" xfId="0" applyFont="1" applyFill="1" applyBorder="1" applyAlignment="1">
      <alignment horizontal="center" vertical="center"/>
    </xf>
    <xf numFmtId="0" fontId="3" fillId="2" borderId="42" xfId="0" applyFont="1" applyFill="1" applyBorder="1" applyAlignment="1">
      <alignment horizontal="center" vertical="center"/>
    </xf>
    <xf numFmtId="177" fontId="3" fillId="2" borderId="49" xfId="0" applyNumberFormat="1" applyFont="1" applyFill="1" applyBorder="1" applyAlignment="1">
      <alignment horizontal="center" vertical="center" shrinkToFit="1"/>
    </xf>
    <xf numFmtId="177" fontId="3" fillId="2" borderId="42" xfId="0" applyNumberFormat="1" applyFont="1" applyFill="1" applyBorder="1" applyAlignment="1">
      <alignment horizontal="center" vertical="center" shrinkToFit="1"/>
    </xf>
    <xf numFmtId="14" fontId="47" fillId="0" borderId="0" xfId="0" applyNumberFormat="1" applyFont="1" applyAlignment="1" applyProtection="1">
      <alignment horizontal="center" vertical="center"/>
      <protection locked="0"/>
    </xf>
  </cellXfs>
  <cellStyles count="4">
    <cellStyle name="ハイパーリンク" xfId="3" builtinId="8"/>
    <cellStyle name="桁区切り 2" xfId="1" xr:uid="{B106937D-8FBD-4C34-A7E1-114E37EFB91C}"/>
    <cellStyle name="標準" xfId="0" builtinId="0"/>
    <cellStyle name="標準 2 2" xfId="2" xr:uid="{51D6782E-B92B-432E-86D6-4D54C5B88C77}"/>
  </cellStyles>
  <dxfs count="1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654844</xdr:colOff>
      <xdr:row>33</xdr:row>
      <xdr:rowOff>47625</xdr:rowOff>
    </xdr:from>
    <xdr:to>
      <xdr:col>6</xdr:col>
      <xdr:colOff>251431</xdr:colOff>
      <xdr:row>33</xdr:row>
      <xdr:rowOff>214314</xdr:rowOff>
    </xdr:to>
    <xdr:sp macro="" textlink="">
      <xdr:nvSpPr>
        <xdr:cNvPr id="2" name="テキスト ボックス 1">
          <a:extLst>
            <a:ext uri="{FF2B5EF4-FFF2-40B4-BE49-F238E27FC236}">
              <a16:creationId xmlns:a16="http://schemas.microsoft.com/office/drawing/2014/main" id="{BF5C0A7C-BC27-4E59-A2A1-63BB9536612B}"/>
            </a:ext>
          </a:extLst>
        </xdr:cNvPr>
        <xdr:cNvSpPr txBox="1"/>
      </xdr:nvSpPr>
      <xdr:spPr>
        <a:xfrm>
          <a:off x="1571625" y="7631906"/>
          <a:ext cx="2323119" cy="1666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0"/>
            <a:t>（記入例：高障求支援株式会社）</a:t>
          </a:r>
        </a:p>
      </xdr:txBody>
    </xdr:sp>
    <xdr:clientData/>
  </xdr:twoCellAnchor>
  <xdr:twoCellAnchor>
    <xdr:from>
      <xdr:col>11</xdr:col>
      <xdr:colOff>547688</xdr:colOff>
      <xdr:row>33</xdr:row>
      <xdr:rowOff>23813</xdr:rowOff>
    </xdr:from>
    <xdr:to>
      <xdr:col>13</xdr:col>
      <xdr:colOff>485354</xdr:colOff>
      <xdr:row>33</xdr:row>
      <xdr:rowOff>238125</xdr:rowOff>
    </xdr:to>
    <xdr:sp macro="" textlink="">
      <xdr:nvSpPr>
        <xdr:cNvPr id="3" name="テキスト ボックス 2">
          <a:extLst>
            <a:ext uri="{FF2B5EF4-FFF2-40B4-BE49-F238E27FC236}">
              <a16:creationId xmlns:a16="http://schemas.microsoft.com/office/drawing/2014/main" id="{7D5341FF-72F3-4AC2-8349-4B061C477E7F}"/>
            </a:ext>
          </a:extLst>
        </xdr:cNvPr>
        <xdr:cNvSpPr txBox="1"/>
      </xdr:nvSpPr>
      <xdr:spPr>
        <a:xfrm>
          <a:off x="7548563" y="7608094"/>
          <a:ext cx="1687885" cy="214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0"/>
            <a:t>（記入例：広島支店）</a:t>
          </a:r>
        </a:p>
      </xdr:txBody>
    </xdr:sp>
    <xdr:clientData/>
  </xdr:twoCellAnchor>
  <xdr:twoCellAnchor>
    <xdr:from>
      <xdr:col>2</xdr:col>
      <xdr:colOff>702469</xdr:colOff>
      <xdr:row>35</xdr:row>
      <xdr:rowOff>47625</xdr:rowOff>
    </xdr:from>
    <xdr:to>
      <xdr:col>3</xdr:col>
      <xdr:colOff>257035</xdr:colOff>
      <xdr:row>35</xdr:row>
      <xdr:rowOff>271742</xdr:rowOff>
    </xdr:to>
    <xdr:sp macro="" textlink="">
      <xdr:nvSpPr>
        <xdr:cNvPr id="5" name="テキスト ボックス 4">
          <a:extLst>
            <a:ext uri="{FF2B5EF4-FFF2-40B4-BE49-F238E27FC236}">
              <a16:creationId xmlns:a16="http://schemas.microsoft.com/office/drawing/2014/main" id="{10F646F6-DC8A-404C-9E58-2F672096B204}"/>
            </a:ext>
          </a:extLst>
        </xdr:cNvPr>
        <xdr:cNvSpPr txBox="1"/>
      </xdr:nvSpPr>
      <xdr:spPr>
        <a:xfrm>
          <a:off x="1619250" y="8393906"/>
          <a:ext cx="268941" cy="224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kumimoji="1" lang="ja-JP" altLang="en-US" sz="1400" b="0"/>
        </a:p>
      </xdr:txBody>
    </xdr:sp>
    <xdr:clientData/>
  </xdr:twoCellAnchor>
  <xdr:twoCellAnchor>
    <xdr:from>
      <xdr:col>2</xdr:col>
      <xdr:colOff>690562</xdr:colOff>
      <xdr:row>36</xdr:row>
      <xdr:rowOff>59531</xdr:rowOff>
    </xdr:from>
    <xdr:to>
      <xdr:col>3</xdr:col>
      <xdr:colOff>245128</xdr:colOff>
      <xdr:row>36</xdr:row>
      <xdr:rowOff>283648</xdr:rowOff>
    </xdr:to>
    <xdr:sp macro="" textlink="">
      <xdr:nvSpPr>
        <xdr:cNvPr id="6" name="テキスト ボックス 5">
          <a:extLst>
            <a:ext uri="{FF2B5EF4-FFF2-40B4-BE49-F238E27FC236}">
              <a16:creationId xmlns:a16="http://schemas.microsoft.com/office/drawing/2014/main" id="{DCBE07EF-CFDE-4117-A1AF-93F8EA8C5544}"/>
            </a:ext>
          </a:extLst>
        </xdr:cNvPr>
        <xdr:cNvSpPr txBox="1"/>
      </xdr:nvSpPr>
      <xdr:spPr>
        <a:xfrm>
          <a:off x="1607343" y="8691562"/>
          <a:ext cx="268941" cy="224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250031</xdr:colOff>
      <xdr:row>1</xdr:row>
      <xdr:rowOff>-1</xdr:rowOff>
    </xdr:from>
    <xdr:to>
      <xdr:col>18</xdr:col>
      <xdr:colOff>7031</xdr:colOff>
      <xdr:row>2</xdr:row>
      <xdr:rowOff>154780</xdr:rowOff>
    </xdr:to>
    <xdr:sp macro="" textlink="">
      <xdr:nvSpPr>
        <xdr:cNvPr id="2" name="テキスト ボックス 1">
          <a:extLst>
            <a:ext uri="{FF2B5EF4-FFF2-40B4-BE49-F238E27FC236}">
              <a16:creationId xmlns:a16="http://schemas.microsoft.com/office/drawing/2014/main" id="{FE6C0780-E7FB-4E4F-9417-2E8F20C4F0A4}"/>
            </a:ext>
          </a:extLst>
        </xdr:cNvPr>
        <xdr:cNvSpPr txBox="1"/>
      </xdr:nvSpPr>
      <xdr:spPr>
        <a:xfrm>
          <a:off x="11432381" y="171449"/>
          <a:ext cx="1147650" cy="2500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aseline="0">
              <a:latin typeface="+mj-ea"/>
              <a:ea typeface="+mj-ea"/>
            </a:rPr>
            <a:t>資料</a:t>
          </a:r>
          <a:r>
            <a:rPr kumimoji="1" lang="en-US" altLang="ja-JP" sz="1200" baseline="0">
              <a:latin typeface="+mj-ea"/>
              <a:ea typeface="+mj-ea"/>
            </a:rPr>
            <a:t>2.3</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228600</xdr:colOff>
      <xdr:row>0</xdr:row>
      <xdr:rowOff>19050</xdr:rowOff>
    </xdr:from>
    <xdr:to>
      <xdr:col>32</xdr:col>
      <xdr:colOff>1343025</xdr:colOff>
      <xdr:row>1</xdr:row>
      <xdr:rowOff>114300</xdr:rowOff>
    </xdr:to>
    <xdr:sp macro="" textlink="">
      <xdr:nvSpPr>
        <xdr:cNvPr id="2" name="テキスト ボックス 1">
          <a:extLst>
            <a:ext uri="{FF2B5EF4-FFF2-40B4-BE49-F238E27FC236}">
              <a16:creationId xmlns:a16="http://schemas.microsoft.com/office/drawing/2014/main" id="{8D9C3AA6-237A-116C-5D25-0A740B530958}"/>
            </a:ext>
          </a:extLst>
        </xdr:cNvPr>
        <xdr:cNvSpPr txBox="1"/>
      </xdr:nvSpPr>
      <xdr:spPr>
        <a:xfrm>
          <a:off x="9705975" y="19050"/>
          <a:ext cx="1114425"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非表示シート</a:t>
          </a:r>
        </a:p>
      </xdr:txBody>
    </xdr:sp>
    <xdr:clientData/>
  </xdr:twoCellAnchor>
  <xdr:twoCellAnchor>
    <xdr:from>
      <xdr:col>3</xdr:col>
      <xdr:colOff>341947</xdr:colOff>
      <xdr:row>29</xdr:row>
      <xdr:rowOff>143826</xdr:rowOff>
    </xdr:from>
    <xdr:to>
      <xdr:col>26</xdr:col>
      <xdr:colOff>19050</xdr:colOff>
      <xdr:row>32</xdr:row>
      <xdr:rowOff>95250</xdr:rowOff>
    </xdr:to>
    <xdr:sp macro="" textlink="">
      <xdr:nvSpPr>
        <xdr:cNvPr id="3" name="左中かっこ 2">
          <a:extLst>
            <a:ext uri="{FF2B5EF4-FFF2-40B4-BE49-F238E27FC236}">
              <a16:creationId xmlns:a16="http://schemas.microsoft.com/office/drawing/2014/main" id="{F6E9FA2F-8155-C285-FDDF-0BBAFF0F7CCF}"/>
            </a:ext>
          </a:extLst>
        </xdr:cNvPr>
        <xdr:cNvSpPr/>
      </xdr:nvSpPr>
      <xdr:spPr>
        <a:xfrm rot="16200000">
          <a:off x="15382874" y="-7486651"/>
          <a:ext cx="465774" cy="26470928"/>
        </a:xfrm>
        <a:prstGeom prst="lef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10644-1319-4B52-90E7-8211A8C4BE6A}">
  <sheetPr codeName="Sheet1">
    <pageSetUpPr fitToPage="1"/>
  </sheetPr>
  <dimension ref="A1:X90"/>
  <sheetViews>
    <sheetView showGridLines="0" tabSelected="1" view="pageBreakPreview" zoomScale="80" zoomScaleNormal="100" zoomScaleSheetLayoutView="80" workbookViewId="0">
      <selection activeCell="AA16" sqref="AA16"/>
    </sheetView>
  </sheetViews>
  <sheetFormatPr defaultColWidth="8.75" defaultRowHeight="13.5"/>
  <cols>
    <col min="1" max="1" width="3.25" style="2" customWidth="1"/>
    <col min="2" max="3" width="9.375" style="2" customWidth="1"/>
    <col min="4" max="4" width="7.625" style="2" customWidth="1"/>
    <col min="5" max="6" width="9.375" style="2" customWidth="1"/>
    <col min="7" max="7" width="6.625" style="2" customWidth="1"/>
    <col min="8" max="8" width="8.125" style="2" customWidth="1"/>
    <col min="9" max="9" width="10.625" style="2" customWidth="1"/>
    <col min="10" max="10" width="8.125" style="2" customWidth="1"/>
    <col min="11" max="11" width="10.625" style="2" customWidth="1"/>
    <col min="12" max="12" width="7.625" style="2" customWidth="1"/>
    <col min="13" max="13" width="15.375" style="2" customWidth="1"/>
    <col min="14" max="14" width="7.625" style="2" customWidth="1"/>
    <col min="15" max="15" width="16.625" style="2" customWidth="1"/>
    <col min="16" max="16" width="8.125" style="2" customWidth="1"/>
    <col min="17" max="17" width="10.25" style="2" customWidth="1"/>
    <col min="18" max="18" width="11.875" style="2" customWidth="1"/>
    <col min="19" max="19" width="2.625" style="2" customWidth="1"/>
    <col min="20" max="21" width="6.625" style="2" customWidth="1"/>
    <col min="22" max="16384" width="8.75" style="2"/>
  </cols>
  <sheetData>
    <row r="1" spans="1:19" ht="56.25" customHeight="1">
      <c r="A1" s="62"/>
      <c r="B1" s="62"/>
      <c r="C1" s="62"/>
      <c r="D1" s="63"/>
      <c r="E1" s="188" t="s">
        <v>66</v>
      </c>
      <c r="F1" s="188"/>
      <c r="G1" s="189" t="s">
        <v>198</v>
      </c>
      <c r="H1" s="189"/>
      <c r="I1" s="189"/>
      <c r="J1" s="189"/>
      <c r="K1" s="189"/>
      <c r="L1" s="189"/>
      <c r="M1" s="189"/>
      <c r="N1" s="189"/>
      <c r="O1" s="190" t="s">
        <v>199</v>
      </c>
      <c r="P1" s="190"/>
      <c r="Q1" s="190"/>
      <c r="R1" s="190"/>
      <c r="S1" s="190"/>
    </row>
    <row r="2" spans="1:19" ht="7.5" customHeight="1">
      <c r="A2" s="11"/>
      <c r="B2" s="11"/>
      <c r="C2" s="11"/>
      <c r="D2" s="11"/>
      <c r="E2" s="11"/>
      <c r="F2" s="11"/>
      <c r="G2" s="11"/>
      <c r="H2" s="11"/>
      <c r="I2" s="11"/>
      <c r="J2" s="11"/>
      <c r="K2" s="11"/>
      <c r="L2" s="59"/>
      <c r="M2" s="59"/>
      <c r="N2" s="59"/>
      <c r="O2" s="59"/>
      <c r="P2" s="59"/>
      <c r="Q2" s="59"/>
      <c r="R2" s="59"/>
      <c r="S2" s="59"/>
    </row>
    <row r="3" spans="1:19" ht="34.5" customHeight="1">
      <c r="A3" s="191" t="s">
        <v>27</v>
      </c>
      <c r="B3" s="191"/>
      <c r="C3" s="191"/>
      <c r="D3" s="191"/>
      <c r="E3" s="191"/>
      <c r="F3" s="191"/>
      <c r="G3" s="191"/>
      <c r="H3" s="191"/>
      <c r="I3" s="191"/>
      <c r="J3" s="191"/>
      <c r="K3" s="191"/>
      <c r="L3" s="191"/>
      <c r="M3" s="191"/>
      <c r="N3" s="191"/>
      <c r="O3" s="191"/>
      <c r="P3" s="191"/>
      <c r="Q3" s="191"/>
      <c r="R3" s="191"/>
      <c r="S3" s="191"/>
    </row>
    <row r="4" spans="1:19" ht="7.5" customHeight="1">
      <c r="A4" s="3"/>
      <c r="B4" s="3"/>
      <c r="C4" s="3"/>
      <c r="D4" s="3"/>
      <c r="E4" s="3"/>
      <c r="F4" s="3"/>
      <c r="G4" s="3"/>
      <c r="H4" s="3"/>
      <c r="I4" s="3"/>
      <c r="J4" s="3"/>
      <c r="K4" s="3"/>
      <c r="L4" s="3"/>
      <c r="M4" s="3"/>
      <c r="N4" s="3"/>
      <c r="O4" s="3"/>
      <c r="P4" s="3"/>
      <c r="Q4" s="3"/>
      <c r="R4" s="3"/>
      <c r="S4" s="3"/>
    </row>
    <row r="5" spans="1:19" s="66" customFormat="1" ht="20.100000000000001" customHeight="1">
      <c r="A5" s="64" t="s">
        <v>6</v>
      </c>
      <c r="B5" s="65"/>
      <c r="C5" s="65"/>
      <c r="D5" s="65"/>
      <c r="E5" s="65"/>
      <c r="F5" s="65"/>
      <c r="G5" s="65"/>
      <c r="H5" s="65"/>
      <c r="I5" s="65"/>
      <c r="J5" s="65"/>
      <c r="K5" s="65"/>
      <c r="L5" s="65"/>
      <c r="M5" s="65"/>
      <c r="N5" s="65"/>
      <c r="O5" s="65"/>
      <c r="P5" s="65"/>
      <c r="Q5" s="65"/>
      <c r="R5" s="65"/>
      <c r="S5" s="65"/>
    </row>
    <row r="6" spans="1:19" s="66" customFormat="1" ht="20.100000000000001" customHeight="1">
      <c r="A6" s="66" t="s">
        <v>16</v>
      </c>
      <c r="B6" s="184" t="s">
        <v>200</v>
      </c>
      <c r="C6" s="184"/>
      <c r="D6" s="184"/>
      <c r="E6" s="184"/>
      <c r="F6" s="184"/>
      <c r="G6" s="184"/>
      <c r="H6" s="184"/>
      <c r="I6" s="184"/>
      <c r="J6" s="184"/>
      <c r="K6" s="184"/>
      <c r="L6" s="184"/>
      <c r="M6" s="184"/>
      <c r="N6" s="184"/>
      <c r="O6" s="184"/>
      <c r="P6" s="184"/>
      <c r="Q6" s="184"/>
      <c r="R6" s="184"/>
      <c r="S6" s="65"/>
    </row>
    <row r="7" spans="1:19" s="66" customFormat="1" ht="20.100000000000001" customHeight="1">
      <c r="A7" s="66" t="s">
        <v>16</v>
      </c>
      <c r="B7" s="184" t="s">
        <v>32</v>
      </c>
      <c r="C7" s="184"/>
      <c r="D7" s="184"/>
      <c r="E7" s="184"/>
      <c r="F7" s="184"/>
      <c r="G7" s="184"/>
      <c r="H7" s="184"/>
      <c r="I7" s="184"/>
      <c r="J7" s="184"/>
      <c r="K7" s="184"/>
      <c r="L7" s="184"/>
      <c r="M7" s="184"/>
      <c r="N7" s="184"/>
      <c r="O7" s="184"/>
      <c r="P7" s="184"/>
      <c r="Q7" s="184"/>
      <c r="R7" s="184"/>
      <c r="S7" s="65"/>
    </row>
    <row r="8" spans="1:19" s="66" customFormat="1" ht="20.100000000000001" customHeight="1">
      <c r="A8" s="66" t="s">
        <v>16</v>
      </c>
      <c r="B8" s="182" t="s">
        <v>201</v>
      </c>
      <c r="C8" s="182"/>
      <c r="D8" s="182"/>
      <c r="E8" s="182"/>
      <c r="F8" s="182"/>
      <c r="G8" s="182"/>
      <c r="H8" s="182"/>
      <c r="I8" s="182"/>
      <c r="J8" s="182"/>
      <c r="K8" s="182"/>
      <c r="L8" s="182"/>
      <c r="M8" s="182"/>
      <c r="N8" s="182"/>
      <c r="O8" s="182"/>
      <c r="P8" s="182"/>
      <c r="Q8" s="182"/>
      <c r="R8" s="182"/>
      <c r="S8" s="67"/>
    </row>
    <row r="9" spans="1:19" s="66" customFormat="1" ht="20.100000000000001" customHeight="1">
      <c r="A9" s="66" t="s">
        <v>16</v>
      </c>
      <c r="B9" s="184" t="s">
        <v>202</v>
      </c>
      <c r="C9" s="184"/>
      <c r="D9" s="184"/>
      <c r="E9" s="184"/>
      <c r="F9" s="184"/>
      <c r="G9" s="184"/>
      <c r="H9" s="184"/>
      <c r="I9" s="184"/>
      <c r="J9" s="184"/>
      <c r="K9" s="184"/>
      <c r="L9" s="184"/>
      <c r="M9" s="184"/>
      <c r="N9" s="184"/>
      <c r="O9" s="184"/>
      <c r="P9" s="184"/>
      <c r="Q9" s="184"/>
      <c r="R9" s="184"/>
      <c r="S9" s="65"/>
    </row>
    <row r="10" spans="1:19" s="66" customFormat="1" ht="20.100000000000001" customHeight="1">
      <c r="A10" s="66" t="s">
        <v>16</v>
      </c>
      <c r="B10" s="182" t="s">
        <v>356</v>
      </c>
      <c r="C10" s="182"/>
      <c r="D10" s="182"/>
      <c r="E10" s="182"/>
      <c r="F10" s="182"/>
      <c r="G10" s="182"/>
      <c r="H10" s="182"/>
      <c r="I10" s="182"/>
      <c r="J10" s="182"/>
      <c r="K10" s="182"/>
      <c r="L10" s="182"/>
      <c r="M10" s="182"/>
      <c r="N10" s="182"/>
      <c r="O10" s="182"/>
      <c r="P10" s="182"/>
      <c r="Q10" s="182"/>
      <c r="R10" s="182"/>
      <c r="S10" s="65"/>
    </row>
    <row r="11" spans="1:19" s="66" customFormat="1" ht="20.100000000000001" customHeight="1">
      <c r="B11" s="182"/>
      <c r="C11" s="182"/>
      <c r="D11" s="182"/>
      <c r="E11" s="182"/>
      <c r="F11" s="182"/>
      <c r="G11" s="182"/>
      <c r="H11" s="182"/>
      <c r="I11" s="182"/>
      <c r="J11" s="182"/>
      <c r="K11" s="182"/>
      <c r="L11" s="182"/>
      <c r="M11" s="182"/>
      <c r="N11" s="182"/>
      <c r="O11" s="182"/>
      <c r="P11" s="182"/>
      <c r="Q11" s="182"/>
      <c r="R11" s="182"/>
      <c r="S11" s="65"/>
    </row>
    <row r="12" spans="1:19" s="66" customFormat="1" ht="27.75" customHeight="1">
      <c r="A12" s="66" t="s">
        <v>16</v>
      </c>
      <c r="B12" s="182" t="s">
        <v>357</v>
      </c>
      <c r="C12" s="182"/>
      <c r="D12" s="182"/>
      <c r="E12" s="182"/>
      <c r="F12" s="182"/>
      <c r="G12" s="182"/>
      <c r="H12" s="182"/>
      <c r="I12" s="182"/>
      <c r="J12" s="182"/>
      <c r="K12" s="182"/>
      <c r="L12" s="182"/>
      <c r="M12" s="182"/>
      <c r="N12" s="182"/>
      <c r="O12" s="182"/>
      <c r="P12" s="182"/>
      <c r="Q12" s="182"/>
      <c r="R12" s="182"/>
      <c r="S12" s="67"/>
    </row>
    <row r="13" spans="1:19" s="66" customFormat="1" ht="33" customHeight="1">
      <c r="B13" s="182"/>
      <c r="C13" s="182"/>
      <c r="D13" s="182"/>
      <c r="E13" s="182"/>
      <c r="F13" s="182"/>
      <c r="G13" s="182"/>
      <c r="H13" s="182"/>
      <c r="I13" s="182"/>
      <c r="J13" s="182"/>
      <c r="K13" s="182"/>
      <c r="L13" s="182"/>
      <c r="M13" s="182"/>
      <c r="N13" s="182"/>
      <c r="O13" s="182"/>
      <c r="P13" s="182"/>
      <c r="Q13" s="182"/>
      <c r="R13" s="182"/>
      <c r="S13" s="67"/>
    </row>
    <row r="14" spans="1:19" s="66" customFormat="1" ht="20.100000000000001" customHeight="1">
      <c r="A14" s="66" t="s">
        <v>16</v>
      </c>
      <c r="B14" s="183" t="s">
        <v>33</v>
      </c>
      <c r="C14" s="184"/>
      <c r="D14" s="184"/>
      <c r="E14" s="184"/>
      <c r="F14" s="184"/>
      <c r="G14" s="184"/>
      <c r="H14" s="184"/>
      <c r="I14" s="184"/>
      <c r="J14" s="184"/>
      <c r="K14" s="184"/>
      <c r="L14" s="184"/>
      <c r="M14" s="184"/>
      <c r="N14" s="184"/>
      <c r="O14" s="184"/>
      <c r="P14" s="184"/>
      <c r="Q14" s="184"/>
      <c r="R14" s="184"/>
      <c r="S14" s="65"/>
    </row>
    <row r="15" spans="1:19" s="66" customFormat="1" ht="41.25" customHeight="1">
      <c r="A15" s="66" t="s">
        <v>16</v>
      </c>
      <c r="B15" s="182" t="s">
        <v>358</v>
      </c>
      <c r="C15" s="184"/>
      <c r="D15" s="184"/>
      <c r="E15" s="184"/>
      <c r="F15" s="184"/>
      <c r="G15" s="184"/>
      <c r="H15" s="184"/>
      <c r="I15" s="184"/>
      <c r="J15" s="184"/>
      <c r="K15" s="184"/>
      <c r="L15" s="184"/>
      <c r="M15" s="184"/>
      <c r="N15" s="184"/>
      <c r="O15" s="184"/>
      <c r="P15" s="184"/>
      <c r="Q15" s="184"/>
      <c r="R15" s="184"/>
      <c r="S15" s="68"/>
    </row>
    <row r="16" spans="1:19" s="66" customFormat="1" ht="20.100000000000001" customHeight="1">
      <c r="A16" s="66" t="s">
        <v>16</v>
      </c>
      <c r="B16" s="182" t="s">
        <v>51</v>
      </c>
      <c r="C16" s="182"/>
      <c r="D16" s="182"/>
      <c r="E16" s="182"/>
      <c r="F16" s="182"/>
      <c r="G16" s="182"/>
      <c r="H16" s="182"/>
      <c r="I16" s="182"/>
      <c r="J16" s="182"/>
      <c r="K16" s="182"/>
      <c r="L16" s="182"/>
      <c r="M16" s="182"/>
      <c r="N16" s="182"/>
      <c r="O16" s="182"/>
      <c r="P16" s="182"/>
      <c r="Q16" s="182"/>
      <c r="R16" s="182"/>
      <c r="S16" s="67"/>
    </row>
    <row r="17" spans="1:19" s="66" customFormat="1" ht="20.100000000000001" customHeight="1">
      <c r="A17" s="66" t="s">
        <v>16</v>
      </c>
      <c r="B17" s="182" t="s">
        <v>203</v>
      </c>
      <c r="C17" s="182"/>
      <c r="D17" s="182"/>
      <c r="E17" s="182"/>
      <c r="F17" s="182"/>
      <c r="G17" s="182"/>
      <c r="H17" s="182"/>
      <c r="I17" s="182"/>
      <c r="J17" s="182"/>
      <c r="K17" s="182"/>
      <c r="L17" s="182"/>
      <c r="M17" s="182"/>
      <c r="N17" s="182"/>
      <c r="O17" s="182"/>
      <c r="P17" s="182"/>
      <c r="Q17" s="182"/>
      <c r="R17" s="182"/>
      <c r="S17" s="67"/>
    </row>
    <row r="18" spans="1:19" s="66" customFormat="1" ht="20.100000000000001" customHeight="1">
      <c r="A18" s="66" t="s">
        <v>16</v>
      </c>
      <c r="B18" s="182" t="s">
        <v>204</v>
      </c>
      <c r="C18" s="182"/>
      <c r="D18" s="182"/>
      <c r="E18" s="182"/>
      <c r="F18" s="182"/>
      <c r="G18" s="182"/>
      <c r="H18" s="182"/>
      <c r="I18" s="182"/>
      <c r="J18" s="182"/>
      <c r="K18" s="182"/>
      <c r="L18" s="182"/>
      <c r="M18" s="182"/>
      <c r="N18" s="182"/>
      <c r="O18" s="182"/>
      <c r="P18" s="182"/>
      <c r="Q18" s="182"/>
      <c r="R18" s="182"/>
      <c r="S18" s="67"/>
    </row>
    <row r="19" spans="1:19" s="66" customFormat="1" ht="20.100000000000001" customHeight="1">
      <c r="A19" s="66" t="s">
        <v>16</v>
      </c>
      <c r="B19" s="184" t="s">
        <v>177</v>
      </c>
      <c r="C19" s="184"/>
      <c r="D19" s="184"/>
      <c r="E19" s="184"/>
      <c r="F19" s="184"/>
      <c r="G19" s="184"/>
      <c r="H19" s="184"/>
      <c r="I19" s="184"/>
      <c r="J19" s="184"/>
      <c r="K19" s="184"/>
      <c r="L19" s="184"/>
      <c r="M19" s="184"/>
      <c r="N19" s="184"/>
      <c r="O19" s="184"/>
      <c r="P19" s="184"/>
      <c r="Q19" s="184"/>
      <c r="R19" s="184"/>
      <c r="S19" s="65"/>
    </row>
    <row r="20" spans="1:19" ht="7.5" customHeight="1">
      <c r="A20" s="6"/>
      <c r="B20" s="3"/>
      <c r="C20" s="3"/>
      <c r="D20" s="3"/>
      <c r="E20" s="3"/>
      <c r="F20" s="3"/>
      <c r="G20" s="3"/>
      <c r="H20" s="3"/>
      <c r="I20" s="3"/>
      <c r="J20" s="3"/>
      <c r="K20" s="3"/>
      <c r="L20" s="3"/>
      <c r="M20" s="3"/>
      <c r="N20" s="3"/>
      <c r="O20" s="3"/>
      <c r="P20" s="3"/>
      <c r="Q20" s="3"/>
      <c r="R20" s="3"/>
      <c r="S20" s="3"/>
    </row>
    <row r="21" spans="1:19" ht="23.25" customHeight="1">
      <c r="A21" s="195" t="s">
        <v>205</v>
      </c>
      <c r="B21" s="196"/>
      <c r="C21" s="196"/>
      <c r="D21" s="196"/>
      <c r="E21" s="196"/>
      <c r="F21" s="196"/>
      <c r="G21" s="196"/>
      <c r="H21" s="196"/>
      <c r="I21" s="196"/>
      <c r="J21" s="196"/>
      <c r="K21" s="196"/>
      <c r="L21" s="196"/>
      <c r="M21" s="196"/>
      <c r="N21" s="196"/>
      <c r="O21" s="196"/>
      <c r="P21" s="196"/>
      <c r="Q21" s="196"/>
      <c r="R21" s="196"/>
      <c r="S21" s="197"/>
    </row>
    <row r="22" spans="1:19" ht="7.5" customHeight="1">
      <c r="A22" s="11"/>
      <c r="B22" s="11"/>
      <c r="C22" s="11"/>
      <c r="D22" s="11"/>
      <c r="E22" s="11"/>
      <c r="F22" s="11"/>
      <c r="G22" s="11"/>
      <c r="H22" s="11"/>
      <c r="I22" s="11"/>
      <c r="J22" s="11"/>
      <c r="K22" s="11"/>
      <c r="L22" s="11"/>
      <c r="M22" s="11"/>
      <c r="N22" s="11"/>
      <c r="O22" s="11"/>
      <c r="P22" s="11"/>
      <c r="Q22" s="11"/>
      <c r="R22" s="11"/>
      <c r="S22" s="11"/>
    </row>
    <row r="23" spans="1:19" ht="17.25">
      <c r="A23" s="228" t="s">
        <v>0</v>
      </c>
      <c r="B23" s="228"/>
      <c r="C23" s="228"/>
      <c r="D23" s="228"/>
      <c r="E23" s="228"/>
      <c r="F23" s="228"/>
      <c r="G23" s="228"/>
      <c r="H23" s="228"/>
      <c r="I23" s="228"/>
      <c r="J23" s="228"/>
      <c r="K23" s="76"/>
      <c r="L23" s="76"/>
      <c r="M23" s="76"/>
      <c r="N23" s="76"/>
      <c r="O23" s="76"/>
      <c r="P23" s="76"/>
      <c r="Q23" s="76"/>
      <c r="R23" s="76"/>
      <c r="S23" s="76"/>
    </row>
    <row r="24" spans="1:19" ht="17.25">
      <c r="A24" s="228" t="s">
        <v>206</v>
      </c>
      <c r="B24" s="228"/>
      <c r="C24" s="228"/>
      <c r="D24" s="228"/>
      <c r="E24" s="228"/>
      <c r="F24" s="228"/>
      <c r="G24" s="228"/>
      <c r="H24" s="228"/>
      <c r="I24" s="228"/>
      <c r="J24" s="228"/>
      <c r="K24" s="76"/>
      <c r="L24" s="76"/>
      <c r="M24" s="76"/>
      <c r="N24" s="76"/>
      <c r="O24" s="76"/>
      <c r="P24" s="76"/>
      <c r="Q24" s="76"/>
      <c r="R24" s="76"/>
      <c r="S24" s="76"/>
    </row>
    <row r="25" spans="1:19" ht="21" customHeight="1">
      <c r="A25" s="77"/>
      <c r="B25" s="77"/>
      <c r="C25" s="77"/>
      <c r="D25" s="77"/>
      <c r="E25" s="77"/>
      <c r="F25" s="77"/>
      <c r="G25" s="77"/>
      <c r="H25" s="77"/>
      <c r="I25" s="77"/>
      <c r="J25" s="77"/>
      <c r="K25" s="76"/>
      <c r="L25" s="78"/>
      <c r="M25" s="78"/>
      <c r="N25" s="78"/>
      <c r="O25" s="79" t="s">
        <v>330</v>
      </c>
      <c r="P25" s="229"/>
      <c r="Q25" s="229"/>
      <c r="R25" s="229"/>
      <c r="S25" s="77"/>
    </row>
    <row r="26" spans="1:19" ht="4.5" customHeight="1">
      <c r="A26" s="77"/>
      <c r="B26" s="77"/>
      <c r="C26" s="77"/>
      <c r="D26" s="77"/>
      <c r="E26" s="77"/>
      <c r="F26" s="77"/>
      <c r="G26" s="77"/>
      <c r="H26" s="77"/>
      <c r="I26" s="77"/>
      <c r="J26" s="77"/>
      <c r="K26" s="76"/>
      <c r="L26" s="76"/>
      <c r="M26" s="76"/>
      <c r="N26" s="76"/>
      <c r="O26" s="76"/>
      <c r="P26" s="76"/>
      <c r="Q26" s="76"/>
      <c r="R26" s="80"/>
      <c r="S26" s="76"/>
    </row>
    <row r="27" spans="1:19" s="11" customFormat="1" ht="21" customHeight="1">
      <c r="A27" s="81" t="s">
        <v>3</v>
      </c>
      <c r="B27" s="81"/>
      <c r="C27" s="77"/>
      <c r="D27" s="77"/>
      <c r="E27" s="77"/>
      <c r="F27" s="77"/>
      <c r="G27" s="77"/>
      <c r="H27" s="77"/>
      <c r="I27" s="77"/>
      <c r="J27" s="77"/>
      <c r="K27" s="82"/>
      <c r="L27" s="82"/>
      <c r="M27" s="82"/>
      <c r="N27" s="82"/>
      <c r="O27" s="82"/>
      <c r="P27" s="82"/>
      <c r="Q27" s="82"/>
      <c r="R27" s="82"/>
      <c r="S27" s="82"/>
    </row>
    <row r="28" spans="1:19" s="1" customFormat="1" ht="26.25" customHeight="1">
      <c r="A28" s="185" t="s">
        <v>2</v>
      </c>
      <c r="B28" s="186"/>
      <c r="C28" s="186"/>
      <c r="D28" s="186"/>
      <c r="E28" s="186"/>
      <c r="F28" s="186"/>
      <c r="G28" s="186"/>
      <c r="H28" s="186"/>
      <c r="I28" s="186"/>
      <c r="J28" s="186"/>
      <c r="K28" s="186"/>
      <c r="L28" s="186"/>
      <c r="M28" s="186"/>
      <c r="N28" s="186"/>
      <c r="O28" s="186"/>
      <c r="P28" s="186"/>
      <c r="Q28" s="186"/>
      <c r="R28" s="186"/>
      <c r="S28" s="187"/>
    </row>
    <row r="29" spans="1:19" ht="5.25" customHeight="1">
      <c r="A29" s="83"/>
      <c r="B29" s="84"/>
      <c r="C29" s="84"/>
      <c r="D29" s="84"/>
      <c r="E29" s="84"/>
      <c r="F29" s="84"/>
      <c r="G29" s="84"/>
      <c r="H29" s="84"/>
      <c r="I29" s="84"/>
      <c r="J29" s="84"/>
      <c r="K29" s="84"/>
      <c r="L29" s="84"/>
      <c r="M29" s="84"/>
      <c r="N29" s="84"/>
      <c r="O29" s="84"/>
      <c r="P29" s="84"/>
      <c r="Q29" s="84"/>
      <c r="R29" s="84"/>
      <c r="S29" s="85"/>
    </row>
    <row r="30" spans="1:19" ht="24.95" hidden="1" customHeight="1">
      <c r="A30" s="86" t="s">
        <v>26</v>
      </c>
      <c r="B30" s="82"/>
      <c r="C30" s="82"/>
      <c r="D30" s="82"/>
      <c r="E30" s="82"/>
      <c r="F30" s="82"/>
      <c r="G30" s="82"/>
      <c r="H30" s="82"/>
      <c r="I30" s="82"/>
      <c r="J30" s="82"/>
      <c r="K30" s="82"/>
      <c r="L30" s="82"/>
      <c r="M30" s="82"/>
      <c r="N30" s="82"/>
      <c r="O30" s="82"/>
      <c r="P30" s="82"/>
      <c r="Q30" s="82"/>
      <c r="R30" s="82"/>
      <c r="S30" s="87"/>
    </row>
    <row r="31" spans="1:19" ht="24.95" hidden="1" customHeight="1">
      <c r="A31" s="88" t="s">
        <v>28</v>
      </c>
      <c r="B31" s="82"/>
      <c r="C31" s="82"/>
      <c r="D31" s="82"/>
      <c r="E31" s="82"/>
      <c r="F31" s="82"/>
      <c r="G31" s="82"/>
      <c r="H31" s="82"/>
      <c r="I31" s="82"/>
      <c r="J31" s="82"/>
      <c r="K31" s="82"/>
      <c r="L31" s="82"/>
      <c r="M31" s="82"/>
      <c r="N31" s="82"/>
      <c r="O31" s="82"/>
      <c r="P31" s="82"/>
      <c r="Q31" s="82"/>
      <c r="R31" s="82"/>
      <c r="S31" s="87"/>
    </row>
    <row r="32" spans="1:19" ht="24.95" hidden="1" customHeight="1">
      <c r="A32" s="89"/>
      <c r="B32" s="90" t="s">
        <v>31</v>
      </c>
      <c r="C32" s="192" t="s">
        <v>63</v>
      </c>
      <c r="D32" s="192"/>
      <c r="E32" s="192"/>
      <c r="F32" s="192"/>
      <c r="G32" s="192"/>
      <c r="H32" s="192"/>
      <c r="I32" s="192"/>
      <c r="J32" s="192"/>
      <c r="K32" s="193" t="s">
        <v>29</v>
      </c>
      <c r="L32" s="193"/>
      <c r="M32" s="193"/>
      <c r="N32" s="193"/>
      <c r="O32" s="193"/>
      <c r="P32" s="193"/>
      <c r="Q32" s="193"/>
      <c r="R32" s="194"/>
      <c r="S32" s="91"/>
    </row>
    <row r="33" spans="1:24" ht="5.25" customHeight="1">
      <c r="A33" s="89"/>
      <c r="B33" s="92"/>
      <c r="C33" s="92"/>
      <c r="D33" s="93"/>
      <c r="E33" s="93"/>
      <c r="F33" s="93"/>
      <c r="G33" s="93"/>
      <c r="H33" s="93"/>
      <c r="I33" s="93"/>
      <c r="J33" s="93"/>
      <c r="K33" s="93"/>
      <c r="L33" s="93"/>
      <c r="M33" s="93"/>
      <c r="N33" s="93"/>
      <c r="O33" s="93"/>
      <c r="P33" s="93"/>
      <c r="Q33" s="93"/>
      <c r="R33" s="93"/>
      <c r="S33" s="94"/>
    </row>
    <row r="34" spans="1:24" ht="30" customHeight="1">
      <c r="A34" s="89"/>
      <c r="B34" s="206" t="s">
        <v>181</v>
      </c>
      <c r="C34" s="207"/>
      <c r="D34" s="210"/>
      <c r="E34" s="211"/>
      <c r="F34" s="211"/>
      <c r="G34" s="211"/>
      <c r="H34" s="211"/>
      <c r="I34" s="211"/>
      <c r="J34" s="212"/>
      <c r="K34" s="216" t="s">
        <v>179</v>
      </c>
      <c r="L34" s="217"/>
      <c r="M34" s="210"/>
      <c r="N34" s="211"/>
      <c r="O34" s="211"/>
      <c r="P34" s="211"/>
      <c r="Q34" s="211"/>
      <c r="R34" s="220"/>
      <c r="S34" s="95"/>
    </row>
    <row r="35" spans="1:24" ht="30" customHeight="1">
      <c r="A35" s="89"/>
      <c r="B35" s="208"/>
      <c r="C35" s="209"/>
      <c r="D35" s="213"/>
      <c r="E35" s="214"/>
      <c r="F35" s="214"/>
      <c r="G35" s="214"/>
      <c r="H35" s="214"/>
      <c r="I35" s="214"/>
      <c r="J35" s="215"/>
      <c r="K35" s="218"/>
      <c r="L35" s="219"/>
      <c r="M35" s="213"/>
      <c r="N35" s="214"/>
      <c r="O35" s="214"/>
      <c r="P35" s="214"/>
      <c r="Q35" s="214"/>
      <c r="R35" s="221"/>
      <c r="S35" s="96"/>
      <c r="X35" s="74"/>
    </row>
    <row r="36" spans="1:24" ht="22.5" customHeight="1">
      <c r="A36" s="89"/>
      <c r="B36" s="222" t="s">
        <v>65</v>
      </c>
      <c r="C36" s="223"/>
      <c r="D36" s="226"/>
      <c r="E36" s="202"/>
      <c r="F36" s="202"/>
      <c r="G36" s="202"/>
      <c r="H36" s="202"/>
      <c r="I36" s="202"/>
      <c r="J36" s="227"/>
      <c r="K36" s="224" t="s">
        <v>66</v>
      </c>
      <c r="L36" s="225"/>
      <c r="M36" s="226"/>
      <c r="N36" s="202"/>
      <c r="O36" s="202"/>
      <c r="P36" s="202"/>
      <c r="Q36" s="202"/>
      <c r="R36" s="203"/>
      <c r="S36" s="96"/>
    </row>
    <row r="37" spans="1:24" ht="22.5" customHeight="1">
      <c r="A37" s="89"/>
      <c r="B37" s="198" t="s">
        <v>67</v>
      </c>
      <c r="C37" s="199"/>
      <c r="D37" s="226"/>
      <c r="E37" s="202"/>
      <c r="F37" s="202"/>
      <c r="G37" s="97"/>
      <c r="H37" s="97"/>
      <c r="I37" s="97"/>
      <c r="J37" s="97"/>
      <c r="K37" s="202"/>
      <c r="L37" s="202"/>
      <c r="M37" s="202"/>
      <c r="N37" s="202"/>
      <c r="O37" s="202"/>
      <c r="P37" s="202"/>
      <c r="Q37" s="202"/>
      <c r="R37" s="203"/>
      <c r="S37" s="96"/>
    </row>
    <row r="38" spans="1:24" ht="37.5" customHeight="1">
      <c r="A38" s="89"/>
      <c r="B38" s="200"/>
      <c r="C38" s="201"/>
      <c r="D38" s="204"/>
      <c r="E38" s="204"/>
      <c r="F38" s="204"/>
      <c r="G38" s="204"/>
      <c r="H38" s="204"/>
      <c r="I38" s="204"/>
      <c r="J38" s="204"/>
      <c r="K38" s="204"/>
      <c r="L38" s="204"/>
      <c r="M38" s="204"/>
      <c r="N38" s="204"/>
      <c r="O38" s="204"/>
      <c r="P38" s="204"/>
      <c r="Q38" s="204"/>
      <c r="R38" s="205"/>
      <c r="S38" s="96"/>
    </row>
    <row r="39" spans="1:24" ht="22.5" customHeight="1">
      <c r="A39" s="89"/>
      <c r="B39" s="198" t="s">
        <v>46</v>
      </c>
      <c r="C39" s="230"/>
      <c r="D39" s="98" t="s">
        <v>16</v>
      </c>
      <c r="E39" s="233" t="s">
        <v>17</v>
      </c>
      <c r="F39" s="233"/>
      <c r="G39" s="233"/>
      <c r="H39" s="234"/>
      <c r="I39" s="98" t="s">
        <v>31</v>
      </c>
      <c r="J39" s="233" t="s">
        <v>19</v>
      </c>
      <c r="K39" s="233"/>
      <c r="L39" s="233"/>
      <c r="M39" s="234"/>
      <c r="N39" s="98" t="s">
        <v>31</v>
      </c>
      <c r="O39" s="233" t="s">
        <v>21</v>
      </c>
      <c r="P39" s="233"/>
      <c r="Q39" s="233"/>
      <c r="R39" s="235"/>
      <c r="S39" s="96"/>
    </row>
    <row r="40" spans="1:24" ht="22.5" customHeight="1">
      <c r="A40" s="89"/>
      <c r="B40" s="231"/>
      <c r="C40" s="232"/>
      <c r="D40" s="99" t="s">
        <v>16</v>
      </c>
      <c r="E40" s="236" t="s">
        <v>18</v>
      </c>
      <c r="F40" s="236"/>
      <c r="G40" s="236"/>
      <c r="H40" s="237"/>
      <c r="I40" s="99" t="s">
        <v>16</v>
      </c>
      <c r="J40" s="236" t="s">
        <v>20</v>
      </c>
      <c r="K40" s="236"/>
      <c r="L40" s="236"/>
      <c r="M40" s="237"/>
      <c r="N40" s="99" t="s">
        <v>31</v>
      </c>
      <c r="O40" s="236" t="s">
        <v>22</v>
      </c>
      <c r="P40" s="236"/>
      <c r="Q40" s="236"/>
      <c r="R40" s="238"/>
      <c r="S40" s="96"/>
    </row>
    <row r="41" spans="1:24" ht="22.5" customHeight="1">
      <c r="A41" s="89"/>
      <c r="B41" s="198" t="s">
        <v>180</v>
      </c>
      <c r="C41" s="230"/>
      <c r="D41" s="364"/>
      <c r="E41" s="365"/>
      <c r="F41" s="368" t="s">
        <v>174</v>
      </c>
      <c r="G41" s="369"/>
      <c r="H41" s="369"/>
      <c r="I41" s="369"/>
      <c r="J41" s="369"/>
      <c r="K41" s="369"/>
      <c r="L41" s="369"/>
      <c r="M41" s="369"/>
      <c r="N41" s="369"/>
      <c r="O41" s="369"/>
      <c r="P41" s="369"/>
      <c r="Q41" s="369"/>
      <c r="R41" s="370"/>
      <c r="S41" s="96"/>
    </row>
    <row r="42" spans="1:24" ht="35.25" customHeight="1">
      <c r="A42" s="89"/>
      <c r="B42" s="231"/>
      <c r="C42" s="232"/>
      <c r="D42" s="366"/>
      <c r="E42" s="367"/>
      <c r="F42" s="371"/>
      <c r="G42" s="372"/>
      <c r="H42" s="372"/>
      <c r="I42" s="372"/>
      <c r="J42" s="372"/>
      <c r="K42" s="372"/>
      <c r="L42" s="372"/>
      <c r="M42" s="372"/>
      <c r="N42" s="372"/>
      <c r="O42" s="372"/>
      <c r="P42" s="372"/>
      <c r="Q42" s="372"/>
      <c r="R42" s="373"/>
      <c r="S42" s="96"/>
    </row>
    <row r="43" spans="1:24" ht="30" customHeight="1">
      <c r="A43" s="89"/>
      <c r="B43" s="249" t="s">
        <v>4</v>
      </c>
      <c r="C43" s="199"/>
      <c r="D43" s="252" t="s">
        <v>12</v>
      </c>
      <c r="E43" s="254"/>
      <c r="F43" s="255"/>
      <c r="G43" s="255"/>
      <c r="H43" s="256"/>
      <c r="I43" s="260" t="s">
        <v>182</v>
      </c>
      <c r="J43" s="262"/>
      <c r="K43" s="263"/>
      <c r="L43" s="264"/>
      <c r="M43" s="100" t="s">
        <v>207</v>
      </c>
      <c r="N43" s="268"/>
      <c r="O43" s="269"/>
      <c r="P43" s="269"/>
      <c r="Q43" s="269"/>
      <c r="R43" s="270"/>
      <c r="S43" s="96"/>
    </row>
    <row r="44" spans="1:24" ht="30" customHeight="1">
      <c r="A44" s="89"/>
      <c r="B44" s="250"/>
      <c r="C44" s="251"/>
      <c r="D44" s="253"/>
      <c r="E44" s="257"/>
      <c r="F44" s="258"/>
      <c r="G44" s="258"/>
      <c r="H44" s="259"/>
      <c r="I44" s="261"/>
      <c r="J44" s="265"/>
      <c r="K44" s="266"/>
      <c r="L44" s="267"/>
      <c r="M44" s="101" t="s">
        <v>68</v>
      </c>
      <c r="N44" s="271"/>
      <c r="O44" s="272"/>
      <c r="P44" s="272"/>
      <c r="Q44" s="272"/>
      <c r="R44" s="273"/>
      <c r="S44" s="96"/>
    </row>
    <row r="45" spans="1:24" ht="9" customHeight="1">
      <c r="A45" s="15"/>
      <c r="B45" s="17"/>
      <c r="C45" s="17"/>
      <c r="D45" s="6"/>
      <c r="E45" s="6"/>
      <c r="F45" s="6"/>
      <c r="G45" s="6"/>
      <c r="H45" s="6"/>
      <c r="I45" s="6"/>
      <c r="J45" s="6"/>
      <c r="K45" s="6"/>
      <c r="L45" s="6"/>
      <c r="M45" s="6"/>
      <c r="N45" s="6"/>
      <c r="O45" s="6"/>
      <c r="P45" s="6"/>
      <c r="Q45" s="6"/>
      <c r="R45" s="6"/>
      <c r="S45" s="16"/>
    </row>
    <row r="46" spans="1:24" ht="69.95" customHeight="1">
      <c r="A46" s="15"/>
      <c r="B46" s="239" t="s">
        <v>10</v>
      </c>
      <c r="C46" s="240"/>
      <c r="D46" s="241" t="s">
        <v>11</v>
      </c>
      <c r="E46" s="242"/>
      <c r="F46" s="242"/>
      <c r="G46" s="37" t="s">
        <v>25</v>
      </c>
      <c r="H46" s="241" t="s">
        <v>8</v>
      </c>
      <c r="I46" s="243"/>
      <c r="J46" s="241" t="s">
        <v>9</v>
      </c>
      <c r="K46" s="242"/>
      <c r="L46" s="41" t="s">
        <v>48</v>
      </c>
      <c r="M46" s="58" t="s">
        <v>184</v>
      </c>
      <c r="N46" s="244" t="s">
        <v>49</v>
      </c>
      <c r="O46" s="245"/>
      <c r="P46" s="246" t="s">
        <v>210</v>
      </c>
      <c r="Q46" s="247"/>
      <c r="R46" s="248"/>
      <c r="S46" s="16"/>
    </row>
    <row r="47" spans="1:24" ht="15.95" customHeight="1">
      <c r="A47" s="274"/>
      <c r="B47" s="290" t="s">
        <v>208</v>
      </c>
      <c r="C47" s="291"/>
      <c r="D47" s="296" t="s">
        <v>209</v>
      </c>
      <c r="E47" s="297"/>
      <c r="F47" s="291"/>
      <c r="G47" s="302" t="s">
        <v>41</v>
      </c>
      <c r="H47" s="305" t="s">
        <v>14</v>
      </c>
      <c r="I47" s="306"/>
      <c r="J47" s="305" t="s">
        <v>42</v>
      </c>
      <c r="K47" s="306"/>
      <c r="L47" s="321"/>
      <c r="M47" s="324">
        <v>36384</v>
      </c>
      <c r="N47" s="48" t="s">
        <v>30</v>
      </c>
      <c r="O47" s="49" t="s">
        <v>34</v>
      </c>
      <c r="P47" s="69"/>
      <c r="Q47" s="327"/>
      <c r="R47" s="328"/>
      <c r="S47" s="16"/>
    </row>
    <row r="48" spans="1:24" ht="15.95" customHeight="1">
      <c r="A48" s="274"/>
      <c r="B48" s="292"/>
      <c r="C48" s="293"/>
      <c r="D48" s="298"/>
      <c r="E48" s="299"/>
      <c r="F48" s="293"/>
      <c r="G48" s="303"/>
      <c r="H48" s="307"/>
      <c r="I48" s="308"/>
      <c r="J48" s="307"/>
      <c r="K48" s="308"/>
      <c r="L48" s="322"/>
      <c r="M48" s="325"/>
      <c r="N48" s="50" t="s">
        <v>16</v>
      </c>
      <c r="O48" s="51" t="s">
        <v>35</v>
      </c>
      <c r="P48" s="70" t="s">
        <v>16</v>
      </c>
      <c r="Q48" s="329" t="s">
        <v>211</v>
      </c>
      <c r="R48" s="330"/>
      <c r="S48" s="16"/>
    </row>
    <row r="49" spans="1:19" ht="15.95" customHeight="1">
      <c r="A49" s="274"/>
      <c r="B49" s="294"/>
      <c r="C49" s="295"/>
      <c r="D49" s="300"/>
      <c r="E49" s="301"/>
      <c r="F49" s="295"/>
      <c r="G49" s="304"/>
      <c r="H49" s="309"/>
      <c r="I49" s="310"/>
      <c r="J49" s="309"/>
      <c r="K49" s="310"/>
      <c r="L49" s="323"/>
      <c r="M49" s="326"/>
      <c r="N49" s="52" t="s">
        <v>16</v>
      </c>
      <c r="O49" s="53" t="s">
        <v>36</v>
      </c>
      <c r="P49" s="71"/>
      <c r="Q49" s="331"/>
      <c r="R49" s="332"/>
      <c r="S49" s="16"/>
    </row>
    <row r="50" spans="1:19" ht="20.100000000000001" customHeight="1">
      <c r="A50" s="274">
        <v>1</v>
      </c>
      <c r="B50" s="275"/>
      <c r="C50" s="276"/>
      <c r="D50" s="279" t="str">
        <f>IF(B50="","",VLOOKUP(B50,コースNO!$A$2:$E$65,4,FALSE))</f>
        <v/>
      </c>
      <c r="E50" s="280"/>
      <c r="F50" s="281"/>
      <c r="G50" s="286" t="str">
        <f>IF(B50="","",VLOOKUP(B50,コースNO!$A$2:$E$65,5,FALSE))</f>
        <v/>
      </c>
      <c r="H50" s="288"/>
      <c r="I50" s="276"/>
      <c r="J50" s="288"/>
      <c r="K50" s="276"/>
      <c r="L50" s="313"/>
      <c r="M50" s="316"/>
      <c r="N50" s="102" t="s">
        <v>31</v>
      </c>
      <c r="O50" s="103" t="s">
        <v>34</v>
      </c>
      <c r="P50" s="104"/>
      <c r="Q50" s="319"/>
      <c r="R50" s="320"/>
      <c r="S50" s="16"/>
    </row>
    <row r="51" spans="1:19" ht="20.100000000000001" customHeight="1">
      <c r="A51" s="274"/>
      <c r="B51" s="277"/>
      <c r="C51" s="278"/>
      <c r="D51" s="282"/>
      <c r="E51" s="283"/>
      <c r="F51" s="284"/>
      <c r="G51" s="287"/>
      <c r="H51" s="289"/>
      <c r="I51" s="278"/>
      <c r="J51" s="289"/>
      <c r="K51" s="278"/>
      <c r="L51" s="314"/>
      <c r="M51" s="317"/>
      <c r="N51" s="105" t="s">
        <v>31</v>
      </c>
      <c r="O51" s="106" t="s">
        <v>35</v>
      </c>
      <c r="P51" s="104" t="s">
        <v>31</v>
      </c>
      <c r="Q51" s="319" t="s">
        <v>211</v>
      </c>
      <c r="R51" s="320"/>
      <c r="S51" s="16"/>
    </row>
    <row r="52" spans="1:19" ht="20.100000000000001" customHeight="1">
      <c r="A52" s="274"/>
      <c r="B52" s="277"/>
      <c r="C52" s="278"/>
      <c r="D52" s="282"/>
      <c r="E52" s="285"/>
      <c r="F52" s="284"/>
      <c r="G52" s="287"/>
      <c r="H52" s="289"/>
      <c r="I52" s="278"/>
      <c r="J52" s="311"/>
      <c r="K52" s="312"/>
      <c r="L52" s="315"/>
      <c r="M52" s="318"/>
      <c r="N52" s="107" t="s">
        <v>31</v>
      </c>
      <c r="O52" s="108" t="s">
        <v>36</v>
      </c>
      <c r="P52" s="107"/>
      <c r="Q52" s="319"/>
      <c r="R52" s="320"/>
      <c r="S52" s="16"/>
    </row>
    <row r="53" spans="1:19" ht="20.100000000000001" customHeight="1">
      <c r="A53" s="274">
        <v>2</v>
      </c>
      <c r="B53" s="333"/>
      <c r="C53" s="334"/>
      <c r="D53" s="335" t="str">
        <f>IF(B53="","",VLOOKUP(B53,コースNO!$A$2:$D$65,4,FALSE))</f>
        <v/>
      </c>
      <c r="E53" s="336"/>
      <c r="F53" s="337"/>
      <c r="G53" s="338" t="str">
        <f>IF(B53="","",VLOOKUP(B53,コースNO!$A$2:$E$65,5,FALSE))</f>
        <v/>
      </c>
      <c r="H53" s="339"/>
      <c r="I53" s="334"/>
      <c r="J53" s="289"/>
      <c r="K53" s="278"/>
      <c r="L53" s="314"/>
      <c r="M53" s="317"/>
      <c r="N53" s="105" t="s">
        <v>31</v>
      </c>
      <c r="O53" s="106" t="s">
        <v>34</v>
      </c>
      <c r="P53" s="109"/>
      <c r="Q53" s="340"/>
      <c r="R53" s="341"/>
      <c r="S53" s="16"/>
    </row>
    <row r="54" spans="1:19" ht="20.100000000000001" customHeight="1">
      <c r="A54" s="274"/>
      <c r="B54" s="333"/>
      <c r="C54" s="334"/>
      <c r="D54" s="335"/>
      <c r="E54" s="336"/>
      <c r="F54" s="337"/>
      <c r="G54" s="338"/>
      <c r="H54" s="339"/>
      <c r="I54" s="334"/>
      <c r="J54" s="289"/>
      <c r="K54" s="278"/>
      <c r="L54" s="314"/>
      <c r="M54" s="317"/>
      <c r="N54" s="105" t="s">
        <v>31</v>
      </c>
      <c r="O54" s="106" t="s">
        <v>35</v>
      </c>
      <c r="P54" s="104" t="s">
        <v>31</v>
      </c>
      <c r="Q54" s="319" t="s">
        <v>211</v>
      </c>
      <c r="R54" s="320"/>
      <c r="S54" s="16"/>
    </row>
    <row r="55" spans="1:19" ht="20.100000000000001" customHeight="1">
      <c r="A55" s="274"/>
      <c r="B55" s="333"/>
      <c r="C55" s="334"/>
      <c r="D55" s="335"/>
      <c r="E55" s="336"/>
      <c r="F55" s="337"/>
      <c r="G55" s="338"/>
      <c r="H55" s="339"/>
      <c r="I55" s="334"/>
      <c r="J55" s="311"/>
      <c r="K55" s="312"/>
      <c r="L55" s="315"/>
      <c r="M55" s="318"/>
      <c r="N55" s="107" t="s">
        <v>16</v>
      </c>
      <c r="O55" s="108" t="s">
        <v>36</v>
      </c>
      <c r="P55" s="107"/>
      <c r="Q55" s="342"/>
      <c r="R55" s="343"/>
      <c r="S55" s="16"/>
    </row>
    <row r="56" spans="1:19" ht="20.100000000000001" customHeight="1">
      <c r="A56" s="274">
        <v>3</v>
      </c>
      <c r="B56" s="333"/>
      <c r="C56" s="334"/>
      <c r="D56" s="335" t="str">
        <f>IF(B56="","",VLOOKUP(B56,コースNO!$A$2:$D$65,4,FALSE))</f>
        <v/>
      </c>
      <c r="E56" s="336"/>
      <c r="F56" s="337"/>
      <c r="G56" s="338" t="str">
        <f>IF(B56="","",VLOOKUP(B56,コースNO!$A$2:$E$65,5,FALSE))</f>
        <v/>
      </c>
      <c r="H56" s="339"/>
      <c r="I56" s="334"/>
      <c r="J56" s="289"/>
      <c r="K56" s="278"/>
      <c r="L56" s="314"/>
      <c r="M56" s="317"/>
      <c r="N56" s="105" t="s">
        <v>31</v>
      </c>
      <c r="O56" s="106" t="s">
        <v>34</v>
      </c>
      <c r="P56" s="109"/>
      <c r="Q56" s="340"/>
      <c r="R56" s="341"/>
      <c r="S56" s="16"/>
    </row>
    <row r="57" spans="1:19" ht="20.100000000000001" customHeight="1">
      <c r="A57" s="274"/>
      <c r="B57" s="333"/>
      <c r="C57" s="334"/>
      <c r="D57" s="335"/>
      <c r="E57" s="336"/>
      <c r="F57" s="337"/>
      <c r="G57" s="338"/>
      <c r="H57" s="339"/>
      <c r="I57" s="334"/>
      <c r="J57" s="289"/>
      <c r="K57" s="278"/>
      <c r="L57" s="314"/>
      <c r="M57" s="317"/>
      <c r="N57" s="105" t="s">
        <v>31</v>
      </c>
      <c r="O57" s="106" t="s">
        <v>35</v>
      </c>
      <c r="P57" s="104" t="s">
        <v>31</v>
      </c>
      <c r="Q57" s="319" t="s">
        <v>211</v>
      </c>
      <c r="R57" s="320"/>
      <c r="S57" s="16"/>
    </row>
    <row r="58" spans="1:19" ht="20.100000000000001" customHeight="1">
      <c r="A58" s="274"/>
      <c r="B58" s="333"/>
      <c r="C58" s="334"/>
      <c r="D58" s="335"/>
      <c r="E58" s="336"/>
      <c r="F58" s="337"/>
      <c r="G58" s="338"/>
      <c r="H58" s="339"/>
      <c r="I58" s="334"/>
      <c r="J58" s="311"/>
      <c r="K58" s="312"/>
      <c r="L58" s="315"/>
      <c r="M58" s="318"/>
      <c r="N58" s="107" t="s">
        <v>16</v>
      </c>
      <c r="O58" s="108" t="s">
        <v>36</v>
      </c>
      <c r="P58" s="107"/>
      <c r="Q58" s="342"/>
      <c r="R58" s="343"/>
      <c r="S58" s="16"/>
    </row>
    <row r="59" spans="1:19" ht="20.100000000000001" customHeight="1">
      <c r="A59" s="274">
        <v>4</v>
      </c>
      <c r="B59" s="333"/>
      <c r="C59" s="334"/>
      <c r="D59" s="335" t="str">
        <f>IF(B59="","",VLOOKUP(B59,コースNO!$A$2:$D$65,4,FALSE))</f>
        <v/>
      </c>
      <c r="E59" s="336"/>
      <c r="F59" s="337"/>
      <c r="G59" s="338" t="str">
        <f>IF(B59="","",VLOOKUP(B59,コースNO!$A$2:$E$65,5,FALSE))</f>
        <v/>
      </c>
      <c r="H59" s="339"/>
      <c r="I59" s="334"/>
      <c r="J59" s="289"/>
      <c r="K59" s="278"/>
      <c r="L59" s="314"/>
      <c r="M59" s="317"/>
      <c r="N59" s="105" t="s">
        <v>31</v>
      </c>
      <c r="O59" s="106" t="s">
        <v>34</v>
      </c>
      <c r="P59" s="109"/>
      <c r="Q59" s="340"/>
      <c r="R59" s="341"/>
      <c r="S59" s="16"/>
    </row>
    <row r="60" spans="1:19" ht="20.100000000000001" customHeight="1">
      <c r="A60" s="274"/>
      <c r="B60" s="333"/>
      <c r="C60" s="334"/>
      <c r="D60" s="335"/>
      <c r="E60" s="336"/>
      <c r="F60" s="337"/>
      <c r="G60" s="338"/>
      <c r="H60" s="339"/>
      <c r="I60" s="334"/>
      <c r="J60" s="289"/>
      <c r="K60" s="278"/>
      <c r="L60" s="314"/>
      <c r="M60" s="317"/>
      <c r="N60" s="105" t="s">
        <v>31</v>
      </c>
      <c r="O60" s="106" t="s">
        <v>35</v>
      </c>
      <c r="P60" s="104" t="s">
        <v>16</v>
      </c>
      <c r="Q60" s="319" t="s">
        <v>211</v>
      </c>
      <c r="R60" s="320"/>
      <c r="S60" s="16"/>
    </row>
    <row r="61" spans="1:19" ht="20.100000000000001" customHeight="1">
      <c r="A61" s="274"/>
      <c r="B61" s="333"/>
      <c r="C61" s="334"/>
      <c r="D61" s="335"/>
      <c r="E61" s="336"/>
      <c r="F61" s="337"/>
      <c r="G61" s="338"/>
      <c r="H61" s="339"/>
      <c r="I61" s="334"/>
      <c r="J61" s="311"/>
      <c r="K61" s="312"/>
      <c r="L61" s="315"/>
      <c r="M61" s="318"/>
      <c r="N61" s="107" t="s">
        <v>16</v>
      </c>
      <c r="O61" s="108" t="s">
        <v>36</v>
      </c>
      <c r="P61" s="104"/>
      <c r="Q61" s="319"/>
      <c r="R61" s="320"/>
      <c r="S61" s="16"/>
    </row>
    <row r="62" spans="1:19" ht="20.100000000000001" customHeight="1">
      <c r="A62" s="274">
        <v>5</v>
      </c>
      <c r="B62" s="333"/>
      <c r="C62" s="334"/>
      <c r="D62" s="335" t="str">
        <f>IF(B62="","",VLOOKUP(B62,コースNO!$A$2:$D$65,4,FALSE))</f>
        <v/>
      </c>
      <c r="E62" s="336"/>
      <c r="F62" s="337"/>
      <c r="G62" s="338" t="str">
        <f>IF(B62="","",VLOOKUP(B62,コースNO!$A$2:$E$65,5,FALSE))</f>
        <v/>
      </c>
      <c r="H62" s="339"/>
      <c r="I62" s="334"/>
      <c r="J62" s="289"/>
      <c r="K62" s="278"/>
      <c r="L62" s="314"/>
      <c r="M62" s="317"/>
      <c r="N62" s="105" t="s">
        <v>31</v>
      </c>
      <c r="O62" s="106" t="s">
        <v>34</v>
      </c>
      <c r="P62" s="109"/>
      <c r="Q62" s="340"/>
      <c r="R62" s="341"/>
      <c r="S62" s="16"/>
    </row>
    <row r="63" spans="1:19" ht="20.100000000000001" customHeight="1">
      <c r="A63" s="274"/>
      <c r="B63" s="333"/>
      <c r="C63" s="334"/>
      <c r="D63" s="335"/>
      <c r="E63" s="336"/>
      <c r="F63" s="337"/>
      <c r="G63" s="338"/>
      <c r="H63" s="339"/>
      <c r="I63" s="334"/>
      <c r="J63" s="289"/>
      <c r="K63" s="278"/>
      <c r="L63" s="314"/>
      <c r="M63" s="317"/>
      <c r="N63" s="105" t="s">
        <v>31</v>
      </c>
      <c r="O63" s="106" t="s">
        <v>35</v>
      </c>
      <c r="P63" s="104" t="s">
        <v>31</v>
      </c>
      <c r="Q63" s="319" t="s">
        <v>211</v>
      </c>
      <c r="R63" s="320"/>
      <c r="S63" s="16"/>
    </row>
    <row r="64" spans="1:19" ht="20.100000000000001" customHeight="1">
      <c r="A64" s="274"/>
      <c r="B64" s="333"/>
      <c r="C64" s="334"/>
      <c r="D64" s="335"/>
      <c r="E64" s="336"/>
      <c r="F64" s="337"/>
      <c r="G64" s="338"/>
      <c r="H64" s="339"/>
      <c r="I64" s="334"/>
      <c r="J64" s="311"/>
      <c r="K64" s="312"/>
      <c r="L64" s="315"/>
      <c r="M64" s="318"/>
      <c r="N64" s="107" t="s">
        <v>16</v>
      </c>
      <c r="O64" s="108" t="s">
        <v>36</v>
      </c>
      <c r="P64" s="107"/>
      <c r="Q64" s="342"/>
      <c r="R64" s="343"/>
      <c r="S64" s="16"/>
    </row>
    <row r="65" spans="1:19" ht="20.100000000000001" customHeight="1">
      <c r="A65" s="274">
        <v>6</v>
      </c>
      <c r="B65" s="333"/>
      <c r="C65" s="334"/>
      <c r="D65" s="335" t="str">
        <f>IF(B65="","",VLOOKUP(B65,コースNO!$A$2:$D$65,4,FALSE))</f>
        <v/>
      </c>
      <c r="E65" s="336"/>
      <c r="F65" s="337"/>
      <c r="G65" s="338" t="str">
        <f>IF(B65="","",VLOOKUP(B65,コースNO!$A$2:$E$65,5,FALSE))</f>
        <v/>
      </c>
      <c r="H65" s="339"/>
      <c r="I65" s="334"/>
      <c r="J65" s="289"/>
      <c r="K65" s="278"/>
      <c r="L65" s="314"/>
      <c r="M65" s="317"/>
      <c r="N65" s="105" t="s">
        <v>31</v>
      </c>
      <c r="O65" s="106" t="s">
        <v>34</v>
      </c>
      <c r="P65" s="109"/>
      <c r="Q65" s="340"/>
      <c r="R65" s="341"/>
      <c r="S65" s="16"/>
    </row>
    <row r="66" spans="1:19" ht="20.100000000000001" customHeight="1">
      <c r="A66" s="274"/>
      <c r="B66" s="333"/>
      <c r="C66" s="334"/>
      <c r="D66" s="335"/>
      <c r="E66" s="336"/>
      <c r="F66" s="337"/>
      <c r="G66" s="338"/>
      <c r="H66" s="339"/>
      <c r="I66" s="334"/>
      <c r="J66" s="289"/>
      <c r="K66" s="278"/>
      <c r="L66" s="314"/>
      <c r="M66" s="317"/>
      <c r="N66" s="105" t="s">
        <v>31</v>
      </c>
      <c r="O66" s="106" t="s">
        <v>35</v>
      </c>
      <c r="P66" s="104" t="s">
        <v>16</v>
      </c>
      <c r="Q66" s="319" t="s">
        <v>211</v>
      </c>
      <c r="R66" s="320"/>
      <c r="S66" s="16"/>
    </row>
    <row r="67" spans="1:19" ht="20.100000000000001" customHeight="1">
      <c r="A67" s="274"/>
      <c r="B67" s="333"/>
      <c r="C67" s="334"/>
      <c r="D67" s="335"/>
      <c r="E67" s="336"/>
      <c r="F67" s="337"/>
      <c r="G67" s="338"/>
      <c r="H67" s="339"/>
      <c r="I67" s="334"/>
      <c r="J67" s="311"/>
      <c r="K67" s="312"/>
      <c r="L67" s="315"/>
      <c r="M67" s="318"/>
      <c r="N67" s="107" t="s">
        <v>16</v>
      </c>
      <c r="O67" s="108" t="s">
        <v>36</v>
      </c>
      <c r="P67" s="107"/>
      <c r="Q67" s="342"/>
      <c r="R67" s="343"/>
      <c r="S67" s="16"/>
    </row>
    <row r="68" spans="1:19" ht="20.100000000000001" customHeight="1">
      <c r="A68" s="274">
        <v>7</v>
      </c>
      <c r="B68" s="333"/>
      <c r="C68" s="334"/>
      <c r="D68" s="335" t="str">
        <f>IF(B68="","",VLOOKUP(B68,コースNO!$A$2:$D$65,4,FALSE))</f>
        <v/>
      </c>
      <c r="E68" s="336"/>
      <c r="F68" s="337"/>
      <c r="G68" s="338" t="str">
        <f>IF(B68="","",VLOOKUP(B68,コースNO!$A$2:$E$65,5,FALSE))</f>
        <v/>
      </c>
      <c r="H68" s="339"/>
      <c r="I68" s="334"/>
      <c r="J68" s="289"/>
      <c r="K68" s="278"/>
      <c r="L68" s="314"/>
      <c r="M68" s="317"/>
      <c r="N68" s="105" t="s">
        <v>31</v>
      </c>
      <c r="O68" s="106" t="s">
        <v>34</v>
      </c>
      <c r="P68" s="109"/>
      <c r="Q68" s="340"/>
      <c r="R68" s="341"/>
      <c r="S68" s="16"/>
    </row>
    <row r="69" spans="1:19" ht="20.100000000000001" customHeight="1">
      <c r="A69" s="274"/>
      <c r="B69" s="333"/>
      <c r="C69" s="334"/>
      <c r="D69" s="335"/>
      <c r="E69" s="336"/>
      <c r="F69" s="337"/>
      <c r="G69" s="338"/>
      <c r="H69" s="339"/>
      <c r="I69" s="334"/>
      <c r="J69" s="289"/>
      <c r="K69" s="278"/>
      <c r="L69" s="314"/>
      <c r="M69" s="317"/>
      <c r="N69" s="105" t="s">
        <v>31</v>
      </c>
      <c r="O69" s="106" t="s">
        <v>35</v>
      </c>
      <c r="P69" s="104" t="s">
        <v>16</v>
      </c>
      <c r="Q69" s="319" t="s">
        <v>211</v>
      </c>
      <c r="R69" s="320"/>
      <c r="S69" s="16"/>
    </row>
    <row r="70" spans="1:19" ht="20.100000000000001" customHeight="1">
      <c r="A70" s="274"/>
      <c r="B70" s="333"/>
      <c r="C70" s="334"/>
      <c r="D70" s="335"/>
      <c r="E70" s="336"/>
      <c r="F70" s="337"/>
      <c r="G70" s="338"/>
      <c r="H70" s="339"/>
      <c r="I70" s="334"/>
      <c r="J70" s="311"/>
      <c r="K70" s="312"/>
      <c r="L70" s="315"/>
      <c r="M70" s="318"/>
      <c r="N70" s="107" t="s">
        <v>16</v>
      </c>
      <c r="O70" s="108" t="s">
        <v>36</v>
      </c>
      <c r="P70" s="104"/>
      <c r="Q70" s="319"/>
      <c r="R70" s="320"/>
      <c r="S70" s="16"/>
    </row>
    <row r="71" spans="1:19" ht="20.100000000000001" customHeight="1">
      <c r="A71" s="274">
        <v>8</v>
      </c>
      <c r="B71" s="277"/>
      <c r="C71" s="278"/>
      <c r="D71" s="282" t="str">
        <f>IF(B71="","",VLOOKUP(B71,コースNO!$A$2:$D$65,4,FALSE))</f>
        <v/>
      </c>
      <c r="E71" s="285"/>
      <c r="F71" s="284"/>
      <c r="G71" s="287" t="str">
        <f>IF(B71="","",VLOOKUP(B71,コースNO!$A$2:$E$65,5,FALSE))</f>
        <v/>
      </c>
      <c r="H71" s="289"/>
      <c r="I71" s="278"/>
      <c r="J71" s="289"/>
      <c r="K71" s="278"/>
      <c r="L71" s="314"/>
      <c r="M71" s="317"/>
      <c r="N71" s="105" t="s">
        <v>16</v>
      </c>
      <c r="O71" s="106" t="s">
        <v>34</v>
      </c>
      <c r="P71" s="109"/>
      <c r="Q71" s="340"/>
      <c r="R71" s="341"/>
      <c r="S71" s="16"/>
    </row>
    <row r="72" spans="1:19" ht="20.100000000000001" customHeight="1">
      <c r="A72" s="274"/>
      <c r="B72" s="277"/>
      <c r="C72" s="278"/>
      <c r="D72" s="282"/>
      <c r="E72" s="283"/>
      <c r="F72" s="284"/>
      <c r="G72" s="287"/>
      <c r="H72" s="289"/>
      <c r="I72" s="278"/>
      <c r="J72" s="289"/>
      <c r="K72" s="278"/>
      <c r="L72" s="314"/>
      <c r="M72" s="317"/>
      <c r="N72" s="105" t="s">
        <v>31</v>
      </c>
      <c r="O72" s="106" t="s">
        <v>35</v>
      </c>
      <c r="P72" s="104" t="s">
        <v>31</v>
      </c>
      <c r="Q72" s="319" t="s">
        <v>211</v>
      </c>
      <c r="R72" s="320"/>
      <c r="S72" s="16"/>
    </row>
    <row r="73" spans="1:19" ht="20.100000000000001" customHeight="1">
      <c r="A73" s="274"/>
      <c r="B73" s="358"/>
      <c r="C73" s="312"/>
      <c r="D73" s="359"/>
      <c r="E73" s="360"/>
      <c r="F73" s="361"/>
      <c r="G73" s="362"/>
      <c r="H73" s="311"/>
      <c r="I73" s="312"/>
      <c r="J73" s="311"/>
      <c r="K73" s="312"/>
      <c r="L73" s="315"/>
      <c r="M73" s="318"/>
      <c r="N73" s="107" t="s">
        <v>16</v>
      </c>
      <c r="O73" s="108" t="s">
        <v>36</v>
      </c>
      <c r="P73" s="107"/>
      <c r="Q73" s="342"/>
      <c r="R73" s="343"/>
      <c r="S73" s="16"/>
    </row>
    <row r="74" spans="1:19" ht="20.100000000000001" hidden="1" customHeight="1">
      <c r="A74" s="274">
        <v>9</v>
      </c>
      <c r="B74" s="344"/>
      <c r="C74" s="345"/>
      <c r="D74" s="348"/>
      <c r="E74" s="349"/>
      <c r="F74" s="350"/>
      <c r="G74" s="354"/>
      <c r="H74" s="356"/>
      <c r="I74" s="345"/>
      <c r="J74" s="356"/>
      <c r="K74" s="345"/>
      <c r="L74" s="374"/>
      <c r="M74" s="376"/>
      <c r="N74" s="39" t="s">
        <v>16</v>
      </c>
      <c r="O74" s="42" t="s">
        <v>34</v>
      </c>
      <c r="P74" s="73"/>
      <c r="Q74" s="378"/>
      <c r="R74" s="379"/>
      <c r="S74" s="16"/>
    </row>
    <row r="75" spans="1:19" ht="20.100000000000001" hidden="1" customHeight="1">
      <c r="A75" s="274"/>
      <c r="B75" s="344"/>
      <c r="C75" s="345"/>
      <c r="D75" s="348"/>
      <c r="E75" s="349"/>
      <c r="F75" s="350"/>
      <c r="G75" s="354"/>
      <c r="H75" s="356"/>
      <c r="I75" s="345"/>
      <c r="J75" s="356"/>
      <c r="K75" s="345"/>
      <c r="L75" s="374"/>
      <c r="M75" s="376"/>
      <c r="N75" s="39" t="s">
        <v>16</v>
      </c>
      <c r="O75" s="42" t="s">
        <v>35</v>
      </c>
      <c r="P75" s="72" t="s">
        <v>16</v>
      </c>
      <c r="Q75" s="380" t="s">
        <v>211</v>
      </c>
      <c r="R75" s="381"/>
      <c r="S75" s="16"/>
    </row>
    <row r="76" spans="1:19" ht="20.100000000000001" hidden="1" customHeight="1">
      <c r="A76" s="274"/>
      <c r="B76" s="346"/>
      <c r="C76" s="347"/>
      <c r="D76" s="351"/>
      <c r="E76" s="352"/>
      <c r="F76" s="353"/>
      <c r="G76" s="355"/>
      <c r="H76" s="357"/>
      <c r="I76" s="347"/>
      <c r="J76" s="357"/>
      <c r="K76" s="347"/>
      <c r="L76" s="375"/>
      <c r="M76" s="377"/>
      <c r="N76" s="40" t="s">
        <v>16</v>
      </c>
      <c r="O76" s="31" t="s">
        <v>36</v>
      </c>
      <c r="P76" s="40"/>
      <c r="Q76" s="382"/>
      <c r="R76" s="383"/>
      <c r="S76" s="16"/>
    </row>
    <row r="77" spans="1:19" ht="20.100000000000001" hidden="1" customHeight="1">
      <c r="A77" s="274">
        <v>10</v>
      </c>
      <c r="B77" s="344"/>
      <c r="C77" s="345"/>
      <c r="D77" s="348"/>
      <c r="E77" s="349"/>
      <c r="F77" s="350"/>
      <c r="G77" s="354"/>
      <c r="H77" s="356"/>
      <c r="I77" s="345"/>
      <c r="J77" s="356"/>
      <c r="K77" s="345"/>
      <c r="L77" s="374"/>
      <c r="M77" s="376"/>
      <c r="N77" s="39" t="s">
        <v>16</v>
      </c>
      <c r="O77" s="42" t="s">
        <v>34</v>
      </c>
      <c r="P77" s="73"/>
      <c r="Q77" s="378"/>
      <c r="R77" s="379"/>
      <c r="S77" s="16"/>
    </row>
    <row r="78" spans="1:19" ht="20.100000000000001" hidden="1" customHeight="1">
      <c r="A78" s="274"/>
      <c r="B78" s="344"/>
      <c r="C78" s="345"/>
      <c r="D78" s="348"/>
      <c r="E78" s="349"/>
      <c r="F78" s="350"/>
      <c r="G78" s="354"/>
      <c r="H78" s="356"/>
      <c r="I78" s="345"/>
      <c r="J78" s="356"/>
      <c r="K78" s="345"/>
      <c r="L78" s="374"/>
      <c r="M78" s="376"/>
      <c r="N78" s="39" t="s">
        <v>16</v>
      </c>
      <c r="O78" s="42" t="s">
        <v>35</v>
      </c>
      <c r="P78" s="72" t="s">
        <v>16</v>
      </c>
      <c r="Q78" s="380" t="s">
        <v>211</v>
      </c>
      <c r="R78" s="381"/>
      <c r="S78" s="16"/>
    </row>
    <row r="79" spans="1:19" ht="20.100000000000001" hidden="1" customHeight="1">
      <c r="A79" s="274"/>
      <c r="B79" s="346"/>
      <c r="C79" s="347"/>
      <c r="D79" s="351"/>
      <c r="E79" s="352"/>
      <c r="F79" s="353"/>
      <c r="G79" s="355"/>
      <c r="H79" s="357"/>
      <c r="I79" s="347"/>
      <c r="J79" s="357"/>
      <c r="K79" s="347"/>
      <c r="L79" s="375"/>
      <c r="M79" s="377"/>
      <c r="N79" s="40" t="s">
        <v>16</v>
      </c>
      <c r="O79" s="31" t="s">
        <v>36</v>
      </c>
      <c r="P79" s="40"/>
      <c r="Q79" s="382"/>
      <c r="R79" s="383"/>
      <c r="S79" s="16"/>
    </row>
    <row r="80" spans="1:19" ht="34.5" customHeight="1">
      <c r="A80" s="18"/>
      <c r="B80" s="384" t="s">
        <v>212</v>
      </c>
      <c r="C80" s="384"/>
      <c r="D80" s="384"/>
      <c r="E80" s="384"/>
      <c r="F80" s="384"/>
      <c r="G80" s="384"/>
      <c r="H80" s="384"/>
      <c r="I80" s="384"/>
      <c r="J80" s="384"/>
      <c r="K80" s="384"/>
      <c r="L80" s="384"/>
      <c r="M80" s="384"/>
      <c r="N80" s="384"/>
      <c r="O80" s="384"/>
      <c r="P80" s="384"/>
      <c r="Q80" s="384"/>
      <c r="R80" s="384"/>
      <c r="S80" s="23"/>
    </row>
    <row r="81" spans="1:19" ht="5.25" customHeight="1">
      <c r="A81" s="11"/>
      <c r="B81" s="11"/>
      <c r="C81" s="11"/>
      <c r="D81" s="11"/>
      <c r="E81" s="11"/>
      <c r="F81" s="11"/>
      <c r="G81" s="11"/>
      <c r="H81" s="11"/>
      <c r="I81" s="11"/>
      <c r="J81" s="11"/>
      <c r="K81" s="11"/>
      <c r="L81" s="11"/>
      <c r="M81" s="11"/>
      <c r="N81" s="11"/>
      <c r="O81" s="11"/>
      <c r="P81" s="11"/>
      <c r="Q81" s="11"/>
      <c r="R81" s="11"/>
      <c r="S81" s="11"/>
    </row>
    <row r="82" spans="1:19" ht="15" customHeight="1">
      <c r="A82" s="26" t="s">
        <v>1</v>
      </c>
      <c r="B82" s="11"/>
      <c r="C82" s="11"/>
      <c r="D82" s="11"/>
      <c r="E82" s="11"/>
      <c r="F82" s="11"/>
      <c r="G82" s="11"/>
      <c r="H82" s="11"/>
      <c r="I82" s="11"/>
      <c r="J82" s="11"/>
      <c r="K82" s="11"/>
      <c r="L82" s="11"/>
      <c r="M82" s="11"/>
      <c r="N82" s="11"/>
      <c r="O82" s="11"/>
      <c r="P82" s="11"/>
      <c r="Q82" s="11"/>
      <c r="R82" s="11"/>
      <c r="S82" s="11"/>
    </row>
    <row r="83" spans="1:19" ht="24.95" customHeight="1">
      <c r="A83" s="363" t="s">
        <v>47</v>
      </c>
      <c r="B83" s="363"/>
      <c r="C83" s="363"/>
      <c r="D83" s="363"/>
      <c r="E83" s="363"/>
      <c r="F83" s="363"/>
      <c r="G83" s="363"/>
      <c r="H83" s="363"/>
      <c r="I83" s="363"/>
      <c r="J83" s="363"/>
      <c r="K83" s="363"/>
      <c r="L83" s="363"/>
      <c r="M83" s="363"/>
      <c r="N83" s="363"/>
      <c r="O83" s="363"/>
      <c r="P83" s="363"/>
      <c r="Q83" s="363"/>
      <c r="R83" s="363"/>
      <c r="S83" s="363"/>
    </row>
    <row r="84" spans="1:19">
      <c r="A84" s="363"/>
      <c r="B84" s="363"/>
      <c r="C84" s="363"/>
      <c r="D84" s="363"/>
      <c r="E84" s="363"/>
      <c r="F84" s="363"/>
      <c r="G84" s="363"/>
      <c r="H84" s="363"/>
      <c r="I84" s="363"/>
      <c r="J84" s="363"/>
      <c r="K84" s="363"/>
      <c r="L84" s="363"/>
      <c r="M84" s="363"/>
      <c r="N84" s="363"/>
      <c r="O84" s="363"/>
      <c r="P84" s="363"/>
      <c r="Q84" s="363"/>
      <c r="R84" s="363"/>
      <c r="S84" s="363"/>
    </row>
    <row r="85" spans="1:19" ht="5.25" customHeight="1">
      <c r="A85" s="363"/>
      <c r="B85" s="363"/>
      <c r="C85" s="363"/>
      <c r="D85" s="363"/>
      <c r="E85" s="363"/>
      <c r="F85" s="363"/>
      <c r="G85" s="363"/>
      <c r="H85" s="363"/>
      <c r="I85" s="363"/>
      <c r="J85" s="363"/>
      <c r="K85" s="363"/>
      <c r="L85" s="363"/>
      <c r="M85" s="363"/>
      <c r="N85" s="363"/>
      <c r="O85" s="363"/>
      <c r="P85" s="363"/>
      <c r="Q85" s="363"/>
      <c r="R85" s="363"/>
      <c r="S85" s="363"/>
    </row>
    <row r="86" spans="1:19" ht="5.25" customHeight="1">
      <c r="A86" s="28"/>
      <c r="B86" s="29"/>
      <c r="C86" s="29"/>
      <c r="D86" s="29"/>
      <c r="E86" s="29"/>
      <c r="F86" s="29"/>
      <c r="G86" s="29"/>
      <c r="H86" s="29"/>
      <c r="I86" s="29"/>
      <c r="J86" s="29"/>
      <c r="K86" s="29"/>
      <c r="L86" s="29"/>
      <c r="M86" s="29"/>
      <c r="N86" s="29"/>
      <c r="O86" s="29"/>
      <c r="P86" s="29"/>
      <c r="Q86" s="29"/>
      <c r="R86" s="29"/>
      <c r="S86" s="29"/>
    </row>
    <row r="87" spans="1:19">
      <c r="A87" s="11"/>
      <c r="B87" s="11"/>
      <c r="C87" s="11"/>
      <c r="D87" s="11"/>
      <c r="E87" s="11"/>
      <c r="F87" s="11"/>
      <c r="G87" s="11"/>
      <c r="H87" s="11"/>
      <c r="I87" s="11"/>
      <c r="J87" s="11"/>
      <c r="K87" s="11"/>
      <c r="L87" s="11"/>
      <c r="M87" s="11"/>
      <c r="N87" s="11"/>
      <c r="O87" s="11"/>
      <c r="P87" s="11"/>
      <c r="Q87" s="11"/>
      <c r="R87" s="11"/>
      <c r="S87" s="11"/>
    </row>
    <row r="88" spans="1:19">
      <c r="A88" s="11"/>
      <c r="B88" s="11"/>
      <c r="C88" s="11"/>
      <c r="D88" s="11"/>
      <c r="E88" s="11"/>
      <c r="F88" s="11"/>
      <c r="G88" s="11"/>
      <c r="H88" s="11"/>
      <c r="I88" s="11"/>
      <c r="J88" s="11"/>
      <c r="K88" s="11"/>
      <c r="L88" s="11"/>
      <c r="M88" s="11"/>
      <c r="N88" s="11"/>
      <c r="O88" s="11"/>
      <c r="P88" s="11"/>
      <c r="Q88" s="11"/>
      <c r="R88" s="11"/>
      <c r="S88" s="11"/>
    </row>
    <row r="89" spans="1:19">
      <c r="A89" s="11"/>
      <c r="B89" s="11"/>
      <c r="C89" s="11"/>
      <c r="D89" s="11"/>
      <c r="E89" s="11"/>
      <c r="F89" s="11"/>
      <c r="G89" s="11"/>
      <c r="H89" s="11"/>
      <c r="I89" s="11"/>
      <c r="J89" s="11"/>
      <c r="K89" s="11"/>
      <c r="L89" s="11"/>
      <c r="M89" s="11"/>
      <c r="N89" s="11"/>
      <c r="O89" s="11"/>
      <c r="P89" s="11"/>
      <c r="Q89" s="11"/>
      <c r="R89" s="11"/>
      <c r="S89" s="11"/>
    </row>
    <row r="90" spans="1:19">
      <c r="A90" s="11"/>
      <c r="B90" s="11"/>
      <c r="C90" s="11"/>
      <c r="D90" s="11"/>
      <c r="E90" s="11"/>
      <c r="F90" s="11"/>
      <c r="G90" s="11"/>
      <c r="H90" s="11"/>
      <c r="I90" s="11"/>
      <c r="J90" s="11"/>
      <c r="K90" s="11"/>
      <c r="L90" s="11"/>
      <c r="M90" s="11"/>
      <c r="N90" s="11"/>
      <c r="O90" s="11"/>
      <c r="P90" s="11"/>
      <c r="Q90" s="11"/>
      <c r="R90" s="11"/>
      <c r="S90" s="11"/>
    </row>
  </sheetData>
  <mergeCells count="182">
    <mergeCell ref="A83:S85"/>
    <mergeCell ref="B41:C42"/>
    <mergeCell ref="D41:E42"/>
    <mergeCell ref="F41:R42"/>
    <mergeCell ref="L77:L79"/>
    <mergeCell ref="M77:M79"/>
    <mergeCell ref="Q77:R77"/>
    <mergeCell ref="Q78:R78"/>
    <mergeCell ref="Q79:R79"/>
    <mergeCell ref="B80:R80"/>
    <mergeCell ref="A77:A79"/>
    <mergeCell ref="B77:C79"/>
    <mergeCell ref="D77:F79"/>
    <mergeCell ref="G77:G79"/>
    <mergeCell ref="H77:I79"/>
    <mergeCell ref="J77:K79"/>
    <mergeCell ref="J74:K76"/>
    <mergeCell ref="L74:L76"/>
    <mergeCell ref="M74:M76"/>
    <mergeCell ref="Q74:R74"/>
    <mergeCell ref="Q75:R75"/>
    <mergeCell ref="Q76:R76"/>
    <mergeCell ref="L71:L73"/>
    <mergeCell ref="M71:M73"/>
    <mergeCell ref="Q71:R71"/>
    <mergeCell ref="Q72:R72"/>
    <mergeCell ref="Q73:R73"/>
    <mergeCell ref="A74:A76"/>
    <mergeCell ref="B74:C76"/>
    <mergeCell ref="D74:F76"/>
    <mergeCell ref="G74:G76"/>
    <mergeCell ref="H74:I76"/>
    <mergeCell ref="A71:A73"/>
    <mergeCell ref="B71:C73"/>
    <mergeCell ref="D71:F73"/>
    <mergeCell ref="G71:G73"/>
    <mergeCell ref="H71:I73"/>
    <mergeCell ref="J71:K73"/>
    <mergeCell ref="J68:K70"/>
    <mergeCell ref="L68:L70"/>
    <mergeCell ref="M68:M70"/>
    <mergeCell ref="Q68:R68"/>
    <mergeCell ref="Q69:R69"/>
    <mergeCell ref="Q70:R70"/>
    <mergeCell ref="L65:L67"/>
    <mergeCell ref="M65:M67"/>
    <mergeCell ref="Q65:R65"/>
    <mergeCell ref="Q66:R66"/>
    <mergeCell ref="Q67:R67"/>
    <mergeCell ref="J65:K67"/>
    <mergeCell ref="A68:A70"/>
    <mergeCell ref="B68:C70"/>
    <mergeCell ref="D68:F70"/>
    <mergeCell ref="G68:G70"/>
    <mergeCell ref="H68:I70"/>
    <mergeCell ref="A65:A67"/>
    <mergeCell ref="B65:C67"/>
    <mergeCell ref="D65:F67"/>
    <mergeCell ref="G65:G67"/>
    <mergeCell ref="H65:I67"/>
    <mergeCell ref="J62:K64"/>
    <mergeCell ref="L62:L64"/>
    <mergeCell ref="M62:M64"/>
    <mergeCell ref="Q62:R62"/>
    <mergeCell ref="Q63:R63"/>
    <mergeCell ref="Q64:R64"/>
    <mergeCell ref="L59:L61"/>
    <mergeCell ref="M59:M61"/>
    <mergeCell ref="Q59:R59"/>
    <mergeCell ref="Q60:R60"/>
    <mergeCell ref="Q61:R61"/>
    <mergeCell ref="J59:K61"/>
    <mergeCell ref="A62:A64"/>
    <mergeCell ref="B62:C64"/>
    <mergeCell ref="D62:F64"/>
    <mergeCell ref="G62:G64"/>
    <mergeCell ref="H62:I64"/>
    <mergeCell ref="A59:A61"/>
    <mergeCell ref="B59:C61"/>
    <mergeCell ref="D59:F61"/>
    <mergeCell ref="G59:G61"/>
    <mergeCell ref="H59:I61"/>
    <mergeCell ref="J56:K58"/>
    <mergeCell ref="L56:L58"/>
    <mergeCell ref="M56:M58"/>
    <mergeCell ref="Q56:R56"/>
    <mergeCell ref="Q57:R57"/>
    <mergeCell ref="Q58:R58"/>
    <mergeCell ref="L53:L55"/>
    <mergeCell ref="M53:M55"/>
    <mergeCell ref="Q53:R53"/>
    <mergeCell ref="Q54:R54"/>
    <mergeCell ref="Q55:R55"/>
    <mergeCell ref="J53:K55"/>
    <mergeCell ref="A56:A58"/>
    <mergeCell ref="B56:C58"/>
    <mergeCell ref="D56:F58"/>
    <mergeCell ref="G56:G58"/>
    <mergeCell ref="H56:I58"/>
    <mergeCell ref="A53:A55"/>
    <mergeCell ref="B53:C55"/>
    <mergeCell ref="D53:F55"/>
    <mergeCell ref="G53:G55"/>
    <mergeCell ref="H53:I55"/>
    <mergeCell ref="J50:K52"/>
    <mergeCell ref="L50:L52"/>
    <mergeCell ref="M50:M52"/>
    <mergeCell ref="Q50:R50"/>
    <mergeCell ref="Q51:R51"/>
    <mergeCell ref="Q52:R52"/>
    <mergeCell ref="L47:L49"/>
    <mergeCell ref="M47:M49"/>
    <mergeCell ref="Q47:R47"/>
    <mergeCell ref="Q48:R48"/>
    <mergeCell ref="Q49:R49"/>
    <mergeCell ref="J47:K49"/>
    <mergeCell ref="A50:A52"/>
    <mergeCell ref="B50:C52"/>
    <mergeCell ref="D50:F52"/>
    <mergeCell ref="G50:G52"/>
    <mergeCell ref="H50:I52"/>
    <mergeCell ref="A47:A49"/>
    <mergeCell ref="B47:C49"/>
    <mergeCell ref="D47:F49"/>
    <mergeCell ref="G47:G49"/>
    <mergeCell ref="H47:I49"/>
    <mergeCell ref="B39:C40"/>
    <mergeCell ref="E39:H39"/>
    <mergeCell ref="J39:M39"/>
    <mergeCell ref="O39:R39"/>
    <mergeCell ref="E40:H40"/>
    <mergeCell ref="J40:M40"/>
    <mergeCell ref="O40:R40"/>
    <mergeCell ref="B46:C46"/>
    <mergeCell ref="D46:F46"/>
    <mergeCell ref="H46:I46"/>
    <mergeCell ref="J46:K46"/>
    <mergeCell ref="N46:O46"/>
    <mergeCell ref="P46:R46"/>
    <mergeCell ref="B43:C44"/>
    <mergeCell ref="D43:D44"/>
    <mergeCell ref="E43:H44"/>
    <mergeCell ref="I43:I44"/>
    <mergeCell ref="J43:L44"/>
    <mergeCell ref="N43:R43"/>
    <mergeCell ref="N44:R44"/>
    <mergeCell ref="C32:J32"/>
    <mergeCell ref="K32:R32"/>
    <mergeCell ref="A21:S21"/>
    <mergeCell ref="B37:C38"/>
    <mergeCell ref="K37:L37"/>
    <mergeCell ref="M37:R37"/>
    <mergeCell ref="D38:R38"/>
    <mergeCell ref="B34:C35"/>
    <mergeCell ref="D34:J35"/>
    <mergeCell ref="K34:L35"/>
    <mergeCell ref="M34:R35"/>
    <mergeCell ref="B36:C36"/>
    <mergeCell ref="K36:L36"/>
    <mergeCell ref="M36:R36"/>
    <mergeCell ref="D36:J36"/>
    <mergeCell ref="A23:J23"/>
    <mergeCell ref="A24:J24"/>
    <mergeCell ref="P25:R25"/>
    <mergeCell ref="D37:F37"/>
    <mergeCell ref="B12:R13"/>
    <mergeCell ref="B14:R14"/>
    <mergeCell ref="B15:R15"/>
    <mergeCell ref="B16:R16"/>
    <mergeCell ref="B17:R17"/>
    <mergeCell ref="B18:R18"/>
    <mergeCell ref="B19:R19"/>
    <mergeCell ref="A28:S28"/>
    <mergeCell ref="E1:F1"/>
    <mergeCell ref="G1:N1"/>
    <mergeCell ref="O1:S1"/>
    <mergeCell ref="B6:R6"/>
    <mergeCell ref="B7:R7"/>
    <mergeCell ref="B8:R8"/>
    <mergeCell ref="B9:R9"/>
    <mergeCell ref="B10:R11"/>
    <mergeCell ref="A3:S3"/>
  </mergeCells>
  <phoneticPr fontId="1"/>
  <dataValidations count="7">
    <dataValidation type="list" allowBlank="1" showInputMessage="1" showErrorMessage="1" sqref="L47:L79" xr:uid="{7E4CB7DD-DFCB-48F7-BD23-6A5860C95B50}">
      <formula1>"-,女,男"</formula1>
    </dataValidation>
    <dataValidation imeMode="disabled" allowBlank="1" showInputMessage="1" showErrorMessage="1" sqref="B50:C79" xr:uid="{0757291D-810E-49E6-ABD8-F88CEB002BDF}"/>
    <dataValidation imeMode="halfAlpha" allowBlank="1" showInputMessage="1" showErrorMessage="1" sqref="M47:M79 G50:G79" xr:uid="{F2CBA46F-9B85-4C93-A9D1-71AD70E52E5C}"/>
    <dataValidation type="list" allowBlank="1" showInputMessage="1" sqref="P48 P69 P78 P75 P54 P57 P60 P66 P63" xr:uid="{F3BBD48F-B176-4E06-9620-C139352C4962}">
      <formula1>"□,☑"</formula1>
    </dataValidation>
    <dataValidation type="list" allowBlank="1" showInputMessage="1" showErrorMessage="1" sqref="N47:N79 P51 P72" xr:uid="{438FD22C-2B7F-4BDE-A21C-746E73C38440}">
      <formula1>"□,☑"</formula1>
    </dataValidation>
    <dataValidation type="list" allowBlank="1" showInputMessage="1" showErrorMessage="1" sqref="B32 I39:I40 N39:N40 D39:D40" xr:uid="{5CF6789D-862A-48EB-8372-106863456008}">
      <formula1>"☑,□"</formula1>
    </dataValidation>
    <dataValidation type="list" allowBlank="1" showInputMessage="1" showErrorMessage="1" sqref="D41:E42" xr:uid="{84AE7F44-305F-4D3B-B24F-A3D9DEF6AFAB}">
      <formula1>"A 農業、林業,B 漁業,C 鉱業、採石業、砂利採取業,D 建設業,E 製造業,F 電気・ガス・熱供給・水道業,G 情報通信業,H 運輸業、郵便業,I 卸売業、小売業,J 金融業、保険業,K 不動産業、物品賃貸業,L 学術研究、専門・技術サービス業,M 宿泊業、飲食サービス業,N 生活関連サービス業、娯楽業,O 教育、学習支援業,P 医療、福祉,Q 複合サービス事業,R サービス業,S 公務,T 分類不能の産業"</formula1>
    </dataValidation>
  </dataValidations>
  <printOptions horizontalCentered="1" verticalCentered="1"/>
  <pageMargins left="0.51181102362204722" right="0.51181102362204722" top="0.35433070866141736" bottom="0.35433070866141736" header="0.31496062992125984" footer="0.31496062992125984"/>
  <pageSetup paperSize="9" scale="52" orientation="portrait" cellComments="asDisplayed"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EFB3C-3A94-4A44-A233-FE40DCBEA7E4}">
  <sheetPr codeName="Sheet2">
    <pageSetUpPr fitToPage="1"/>
  </sheetPr>
  <dimension ref="A1:S87"/>
  <sheetViews>
    <sheetView showGridLines="0" view="pageBreakPreview" topLeftCell="A13" zoomScale="70" zoomScaleNormal="100" zoomScaleSheetLayoutView="70" workbookViewId="0">
      <selection activeCell="V9" sqref="V9"/>
    </sheetView>
  </sheetViews>
  <sheetFormatPr defaultColWidth="8.75" defaultRowHeight="13.5"/>
  <cols>
    <col min="1" max="1" width="2.625" style="2" customWidth="1"/>
    <col min="2" max="3" width="9.375" style="2" customWidth="1"/>
    <col min="4" max="4" width="7.625" style="2" customWidth="1"/>
    <col min="5" max="6" width="9.375" style="2" customWidth="1"/>
    <col min="7" max="7" width="6.625" style="2" customWidth="1"/>
    <col min="8" max="8" width="8.125" style="2" customWidth="1"/>
    <col min="9" max="9" width="10.625" style="2" customWidth="1"/>
    <col min="10" max="10" width="8.125" style="2" customWidth="1"/>
    <col min="11" max="11" width="10.625" style="2" customWidth="1"/>
    <col min="12" max="12" width="7.625" style="2" customWidth="1"/>
    <col min="13" max="13" width="15.375" style="2" customWidth="1"/>
    <col min="14" max="14" width="7.625" style="2" customWidth="1"/>
    <col min="15" max="15" width="16.625" style="2" customWidth="1"/>
    <col min="16" max="16" width="7.625" style="2" customWidth="1"/>
    <col min="17" max="18" width="9.125" style="2" customWidth="1"/>
    <col min="19" max="19" width="2.625" style="2" customWidth="1"/>
    <col min="20" max="21" width="6.625" style="2" customWidth="1"/>
    <col min="22" max="16384" width="8.75" style="2"/>
  </cols>
  <sheetData>
    <row r="1" spans="1:19">
      <c r="A1" s="11"/>
      <c r="B1" s="11"/>
      <c r="C1" s="11"/>
      <c r="D1" s="11"/>
      <c r="E1" s="11"/>
      <c r="F1" s="11"/>
      <c r="G1" s="11"/>
      <c r="H1" s="11"/>
      <c r="I1" s="11"/>
      <c r="J1" s="11"/>
      <c r="K1" s="11"/>
      <c r="L1" s="11"/>
      <c r="M1" s="11"/>
      <c r="N1" s="11"/>
      <c r="O1" s="11"/>
      <c r="P1" s="11"/>
      <c r="Q1" s="11"/>
      <c r="R1" s="11"/>
      <c r="S1" s="59"/>
    </row>
    <row r="2" spans="1:19" ht="7.5" customHeight="1">
      <c r="A2" s="11"/>
      <c r="B2" s="11"/>
      <c r="C2" s="11"/>
      <c r="D2" s="11"/>
      <c r="E2" s="11"/>
      <c r="F2" s="11"/>
      <c r="G2" s="11"/>
      <c r="H2" s="11"/>
      <c r="I2" s="11"/>
      <c r="J2" s="11"/>
      <c r="K2" s="11"/>
      <c r="L2" s="59"/>
      <c r="M2" s="59"/>
      <c r="N2" s="59"/>
      <c r="O2" s="59"/>
      <c r="P2" s="59"/>
      <c r="Q2" s="59"/>
      <c r="R2" s="59"/>
      <c r="S2" s="59"/>
    </row>
    <row r="3" spans="1:19" ht="30" customHeight="1">
      <c r="A3" s="386" t="s">
        <v>187</v>
      </c>
      <c r="B3" s="387"/>
      <c r="C3" s="387"/>
      <c r="D3" s="387"/>
      <c r="E3" s="387"/>
      <c r="F3" s="387"/>
      <c r="G3" s="387"/>
      <c r="H3" s="387"/>
      <c r="I3" s="387"/>
      <c r="J3" s="387"/>
      <c r="K3" s="387"/>
      <c r="L3" s="387"/>
      <c r="M3" s="387"/>
      <c r="N3" s="387"/>
      <c r="O3" s="387"/>
      <c r="P3" s="387"/>
      <c r="Q3" s="387"/>
      <c r="R3" s="387"/>
      <c r="S3" s="387"/>
    </row>
    <row r="4" spans="1:19" ht="7.5" customHeight="1">
      <c r="A4" s="3"/>
      <c r="B4" s="3"/>
      <c r="C4" s="3"/>
      <c r="D4" s="3"/>
      <c r="E4" s="3"/>
      <c r="F4" s="3"/>
      <c r="G4" s="3"/>
      <c r="H4" s="3"/>
      <c r="I4" s="3"/>
      <c r="J4" s="3"/>
      <c r="K4" s="3"/>
      <c r="L4" s="3"/>
      <c r="M4" s="3"/>
      <c r="N4" s="3"/>
      <c r="O4" s="3"/>
      <c r="P4" s="3"/>
      <c r="Q4" s="3"/>
      <c r="R4" s="3"/>
      <c r="S4" s="3"/>
    </row>
    <row r="5" spans="1:19" s="1" customFormat="1" ht="18" customHeight="1">
      <c r="A5" s="4" t="s">
        <v>6</v>
      </c>
      <c r="B5" s="5"/>
      <c r="C5" s="5"/>
      <c r="D5" s="5"/>
      <c r="E5" s="5"/>
      <c r="F5" s="5"/>
      <c r="G5" s="5"/>
      <c r="H5" s="5"/>
      <c r="I5" s="5"/>
      <c r="J5" s="5"/>
      <c r="K5" s="5"/>
      <c r="L5" s="5"/>
      <c r="M5" s="5"/>
      <c r="N5" s="5"/>
      <c r="O5" s="5"/>
      <c r="P5" s="5"/>
      <c r="Q5" s="5"/>
      <c r="R5" s="5"/>
      <c r="S5" s="5"/>
    </row>
    <row r="6" spans="1:19" s="1" customFormat="1" ht="18" customHeight="1">
      <c r="A6" s="1" t="s">
        <v>16</v>
      </c>
      <c r="B6" s="385" t="s">
        <v>44</v>
      </c>
      <c r="C6" s="385"/>
      <c r="D6" s="385"/>
      <c r="E6" s="385"/>
      <c r="F6" s="385"/>
      <c r="G6" s="385"/>
      <c r="H6" s="385"/>
      <c r="I6" s="385"/>
      <c r="J6" s="385"/>
      <c r="K6" s="385"/>
      <c r="L6" s="385"/>
      <c r="M6" s="385"/>
      <c r="N6" s="385"/>
      <c r="O6" s="385"/>
      <c r="P6" s="385"/>
      <c r="Q6" s="385"/>
      <c r="R6" s="385"/>
      <c r="S6" s="5"/>
    </row>
    <row r="7" spans="1:19" s="1" customFormat="1" ht="18" customHeight="1">
      <c r="A7" s="1" t="s">
        <v>16</v>
      </c>
      <c r="B7" s="385" t="s">
        <v>32</v>
      </c>
      <c r="C7" s="385"/>
      <c r="D7" s="385"/>
      <c r="E7" s="385"/>
      <c r="F7" s="385"/>
      <c r="G7" s="385"/>
      <c r="H7" s="385"/>
      <c r="I7" s="385"/>
      <c r="J7" s="385"/>
      <c r="K7" s="385"/>
      <c r="L7" s="385"/>
      <c r="M7" s="385"/>
      <c r="N7" s="385"/>
      <c r="O7" s="385"/>
      <c r="P7" s="385"/>
      <c r="Q7" s="385"/>
      <c r="R7" s="385"/>
      <c r="S7" s="5"/>
    </row>
    <row r="8" spans="1:19" s="1" customFormat="1" ht="18" customHeight="1">
      <c r="A8" s="1" t="s">
        <v>16</v>
      </c>
      <c r="B8" s="385" t="s">
        <v>43</v>
      </c>
      <c r="C8" s="385"/>
      <c r="D8" s="385"/>
      <c r="E8" s="385"/>
      <c r="F8" s="385"/>
      <c r="G8" s="385"/>
      <c r="H8" s="385"/>
      <c r="I8" s="385"/>
      <c r="J8" s="385"/>
      <c r="K8" s="385"/>
      <c r="L8" s="385"/>
      <c r="M8" s="385"/>
      <c r="N8" s="385"/>
      <c r="O8" s="385"/>
      <c r="P8" s="385"/>
      <c r="Q8" s="385"/>
      <c r="R8" s="385"/>
      <c r="S8" s="5"/>
    </row>
    <row r="9" spans="1:19" s="1" customFormat="1" ht="18" customHeight="1">
      <c r="A9" s="1" t="s">
        <v>16</v>
      </c>
      <c r="B9" s="385" t="s">
        <v>175</v>
      </c>
      <c r="C9" s="385"/>
      <c r="D9" s="385"/>
      <c r="E9" s="385"/>
      <c r="F9" s="385"/>
      <c r="G9" s="385"/>
      <c r="H9" s="385"/>
      <c r="I9" s="385"/>
      <c r="J9" s="385"/>
      <c r="K9" s="385"/>
      <c r="L9" s="385"/>
      <c r="M9" s="385"/>
      <c r="N9" s="385"/>
      <c r="O9" s="385"/>
      <c r="P9" s="385"/>
      <c r="Q9" s="385"/>
      <c r="R9" s="385"/>
      <c r="S9" s="5"/>
    </row>
    <row r="10" spans="1:19" s="1" customFormat="1" ht="18" customHeight="1">
      <c r="A10" s="1" t="s">
        <v>16</v>
      </c>
      <c r="B10" s="385" t="s">
        <v>64</v>
      </c>
      <c r="C10" s="385"/>
      <c r="D10" s="385"/>
      <c r="E10" s="385"/>
      <c r="F10" s="385"/>
      <c r="G10" s="385"/>
      <c r="H10" s="385"/>
      <c r="I10" s="385"/>
      <c r="J10" s="385"/>
      <c r="K10" s="385"/>
      <c r="L10" s="385"/>
      <c r="M10" s="385"/>
      <c r="N10" s="385"/>
      <c r="O10" s="385"/>
      <c r="P10" s="385"/>
      <c r="Q10" s="385"/>
      <c r="R10" s="385"/>
      <c r="S10" s="5"/>
    </row>
    <row r="11" spans="1:19" s="1" customFormat="1" ht="18" customHeight="1">
      <c r="A11" s="1" t="s">
        <v>16</v>
      </c>
      <c r="B11" s="349" t="s">
        <v>176</v>
      </c>
      <c r="C11" s="349"/>
      <c r="D11" s="349"/>
      <c r="E11" s="349"/>
      <c r="F11" s="349"/>
      <c r="G11" s="349"/>
      <c r="H11" s="349"/>
      <c r="I11" s="349"/>
      <c r="J11" s="349"/>
      <c r="K11" s="349"/>
      <c r="L11" s="349"/>
      <c r="M11" s="349"/>
      <c r="N11" s="349"/>
      <c r="O11" s="349"/>
      <c r="P11" s="349"/>
      <c r="Q11" s="349"/>
      <c r="R11" s="349"/>
      <c r="S11" s="30"/>
    </row>
    <row r="12" spans="1:19" s="1" customFormat="1" ht="18" customHeight="1">
      <c r="B12" s="349"/>
      <c r="C12" s="349"/>
      <c r="D12" s="349"/>
      <c r="E12" s="349"/>
      <c r="F12" s="349"/>
      <c r="G12" s="349"/>
      <c r="H12" s="349"/>
      <c r="I12" s="349"/>
      <c r="J12" s="349"/>
      <c r="K12" s="349"/>
      <c r="L12" s="349"/>
      <c r="M12" s="349"/>
      <c r="N12" s="349"/>
      <c r="O12" s="349"/>
      <c r="P12" s="349"/>
      <c r="Q12" s="349"/>
      <c r="R12" s="349"/>
      <c r="S12" s="30"/>
    </row>
    <row r="13" spans="1:19" s="1" customFormat="1" ht="18" customHeight="1">
      <c r="A13" s="1" t="s">
        <v>16</v>
      </c>
      <c r="B13" s="385" t="s">
        <v>45</v>
      </c>
      <c r="C13" s="385"/>
      <c r="D13" s="385"/>
      <c r="E13" s="385"/>
      <c r="F13" s="385"/>
      <c r="G13" s="385"/>
      <c r="H13" s="385"/>
      <c r="I13" s="385"/>
      <c r="J13" s="385"/>
      <c r="K13" s="385"/>
      <c r="L13" s="385"/>
      <c r="M13" s="385"/>
      <c r="N13" s="385"/>
      <c r="O13" s="385"/>
      <c r="P13" s="385"/>
      <c r="Q13" s="385"/>
      <c r="R13" s="385"/>
      <c r="S13" s="57"/>
    </row>
    <row r="14" spans="1:19" s="1" customFormat="1" ht="18" customHeight="1">
      <c r="A14" s="1" t="s">
        <v>16</v>
      </c>
      <c r="B14" s="349" t="s">
        <v>51</v>
      </c>
      <c r="C14" s="349"/>
      <c r="D14" s="349"/>
      <c r="E14" s="349"/>
      <c r="F14" s="349"/>
      <c r="G14" s="349"/>
      <c r="H14" s="349"/>
      <c r="I14" s="349"/>
      <c r="J14" s="349"/>
      <c r="K14" s="349"/>
      <c r="L14" s="349"/>
      <c r="M14" s="349"/>
      <c r="N14" s="349"/>
      <c r="O14" s="349"/>
      <c r="P14" s="349"/>
      <c r="Q14" s="349"/>
      <c r="R14" s="349"/>
      <c r="S14" s="30"/>
    </row>
    <row r="15" spans="1:19" s="1" customFormat="1" ht="18" customHeight="1">
      <c r="A15" s="1" t="s">
        <v>16</v>
      </c>
      <c r="B15" s="385" t="s">
        <v>33</v>
      </c>
      <c r="C15" s="385"/>
      <c r="D15" s="385"/>
      <c r="E15" s="385"/>
      <c r="F15" s="385"/>
      <c r="G15" s="385"/>
      <c r="H15" s="385"/>
      <c r="I15" s="385"/>
      <c r="J15" s="385"/>
      <c r="K15" s="385"/>
      <c r="L15" s="385"/>
      <c r="M15" s="385"/>
      <c r="N15" s="385"/>
      <c r="O15" s="385"/>
      <c r="P15" s="385"/>
      <c r="Q15" s="385"/>
      <c r="R15" s="385"/>
      <c r="S15" s="5"/>
    </row>
    <row r="16" spans="1:19" s="1" customFormat="1" ht="18" customHeight="1">
      <c r="A16" s="1" t="s">
        <v>16</v>
      </c>
      <c r="B16" s="385" t="s">
        <v>177</v>
      </c>
      <c r="C16" s="385"/>
      <c r="D16" s="385"/>
      <c r="E16" s="385"/>
      <c r="F16" s="385"/>
      <c r="G16" s="385"/>
      <c r="H16" s="385"/>
      <c r="I16" s="385"/>
      <c r="J16" s="385"/>
      <c r="K16" s="385"/>
      <c r="L16" s="385"/>
      <c r="M16" s="385"/>
      <c r="N16" s="385"/>
      <c r="O16" s="385"/>
      <c r="P16" s="385"/>
      <c r="Q16" s="385"/>
      <c r="R16" s="385"/>
      <c r="S16" s="5"/>
    </row>
    <row r="17" spans="1:19" ht="7.5" customHeight="1">
      <c r="A17" s="6"/>
      <c r="B17" s="3"/>
      <c r="C17" s="3"/>
      <c r="D17" s="3"/>
      <c r="E17" s="3"/>
      <c r="F17" s="3"/>
      <c r="G17" s="3"/>
      <c r="H17" s="3"/>
      <c r="I17" s="3"/>
      <c r="J17" s="3"/>
      <c r="K17" s="3"/>
      <c r="L17" s="3"/>
      <c r="M17" s="3"/>
      <c r="N17" s="3"/>
      <c r="O17" s="3"/>
      <c r="P17" s="3"/>
      <c r="Q17" s="3"/>
      <c r="R17" s="3"/>
      <c r="S17" s="3"/>
    </row>
    <row r="18" spans="1:19" ht="23.25" customHeight="1">
      <c r="A18" s="195" t="s">
        <v>178</v>
      </c>
      <c r="B18" s="196"/>
      <c r="C18" s="196"/>
      <c r="D18" s="196"/>
      <c r="E18" s="196"/>
      <c r="F18" s="196"/>
      <c r="G18" s="196"/>
      <c r="H18" s="196"/>
      <c r="I18" s="196"/>
      <c r="J18" s="196"/>
      <c r="K18" s="196"/>
      <c r="L18" s="196"/>
      <c r="M18" s="196"/>
      <c r="N18" s="196"/>
      <c r="O18" s="196"/>
      <c r="P18" s="196"/>
      <c r="Q18" s="196"/>
      <c r="R18" s="196"/>
      <c r="S18" s="197"/>
    </row>
    <row r="19" spans="1:19" ht="7.5" customHeight="1">
      <c r="A19" s="11"/>
      <c r="B19" s="11"/>
      <c r="C19" s="11"/>
      <c r="D19" s="11"/>
      <c r="E19" s="11"/>
      <c r="F19" s="11"/>
      <c r="G19" s="11"/>
      <c r="H19" s="11"/>
      <c r="I19" s="11"/>
      <c r="J19" s="11"/>
      <c r="K19" s="11"/>
      <c r="L19" s="11"/>
      <c r="M19" s="11"/>
      <c r="N19" s="11"/>
      <c r="O19" s="11"/>
      <c r="P19" s="11"/>
      <c r="Q19" s="11"/>
      <c r="R19" s="11"/>
      <c r="S19" s="11"/>
    </row>
    <row r="20" spans="1:19" ht="17.25">
      <c r="A20" s="411" t="s">
        <v>0</v>
      </c>
      <c r="B20" s="411"/>
      <c r="C20" s="411"/>
      <c r="D20" s="411"/>
      <c r="E20" s="411"/>
      <c r="F20" s="411"/>
      <c r="G20" s="411"/>
      <c r="H20" s="411"/>
      <c r="I20" s="411"/>
      <c r="J20" s="411"/>
      <c r="K20" s="7"/>
      <c r="L20" s="7"/>
      <c r="M20" s="7"/>
      <c r="N20" s="7"/>
      <c r="O20" s="7"/>
      <c r="P20" s="7"/>
      <c r="Q20" s="7"/>
      <c r="R20" s="7"/>
      <c r="S20" s="7"/>
    </row>
    <row r="21" spans="1:19" ht="17.25">
      <c r="A21" s="411" t="s">
        <v>7</v>
      </c>
      <c r="B21" s="411"/>
      <c r="C21" s="411"/>
      <c r="D21" s="411"/>
      <c r="E21" s="411"/>
      <c r="F21" s="411"/>
      <c r="G21" s="411"/>
      <c r="H21" s="411"/>
      <c r="I21" s="411"/>
      <c r="J21" s="411"/>
      <c r="K21" s="7"/>
      <c r="L21" s="7"/>
      <c r="M21" s="7"/>
      <c r="N21" s="7"/>
      <c r="O21" s="7"/>
      <c r="P21" s="7"/>
      <c r="Q21" s="7"/>
      <c r="R21" s="7"/>
      <c r="S21" s="7"/>
    </row>
    <row r="22" spans="1:19" ht="21" customHeight="1">
      <c r="A22" s="8"/>
      <c r="B22" s="8"/>
      <c r="C22" s="8"/>
      <c r="D22" s="8"/>
      <c r="E22" s="8"/>
      <c r="F22" s="8"/>
      <c r="G22" s="8"/>
      <c r="H22" s="8"/>
      <c r="I22" s="8"/>
      <c r="J22" s="8"/>
      <c r="K22" s="7"/>
      <c r="L22" s="9"/>
      <c r="M22" s="9"/>
      <c r="N22" s="9"/>
      <c r="O22" s="9"/>
      <c r="P22" s="412" t="s">
        <v>52</v>
      </c>
      <c r="Q22" s="412"/>
      <c r="R22" s="412"/>
      <c r="S22" s="8"/>
    </row>
    <row r="23" spans="1:19" ht="4.5" customHeight="1">
      <c r="A23" s="8"/>
      <c r="B23" s="8"/>
      <c r="C23" s="8"/>
      <c r="D23" s="8"/>
      <c r="E23" s="8"/>
      <c r="F23" s="8"/>
      <c r="G23" s="8"/>
      <c r="H23" s="8"/>
      <c r="I23" s="8"/>
      <c r="J23" s="8"/>
      <c r="K23" s="7"/>
      <c r="L23" s="7"/>
      <c r="M23" s="7"/>
      <c r="N23" s="7"/>
      <c r="O23" s="7"/>
      <c r="P23" s="7"/>
      <c r="Q23" s="7"/>
      <c r="R23" s="10"/>
      <c r="S23" s="7"/>
    </row>
    <row r="24" spans="1:19" s="11" customFormat="1" ht="21" customHeight="1">
      <c r="A24" s="56" t="s">
        <v>3</v>
      </c>
      <c r="B24" s="56"/>
      <c r="C24" s="8"/>
      <c r="D24" s="8"/>
      <c r="E24" s="8"/>
      <c r="F24" s="8"/>
      <c r="G24" s="8"/>
      <c r="H24" s="8"/>
      <c r="I24" s="8"/>
      <c r="J24" s="8"/>
    </row>
    <row r="25" spans="1:19" s="1" customFormat="1" ht="26.25" customHeight="1">
      <c r="A25" s="413" t="s">
        <v>2</v>
      </c>
      <c r="B25" s="414"/>
      <c r="C25" s="414"/>
      <c r="D25" s="414"/>
      <c r="E25" s="414"/>
      <c r="F25" s="414"/>
      <c r="G25" s="414"/>
      <c r="H25" s="414"/>
      <c r="I25" s="414"/>
      <c r="J25" s="414"/>
      <c r="K25" s="414"/>
      <c r="L25" s="414"/>
      <c r="M25" s="414"/>
      <c r="N25" s="414"/>
      <c r="O25" s="414"/>
      <c r="P25" s="414"/>
      <c r="Q25" s="414"/>
      <c r="R25" s="414"/>
      <c r="S25" s="415"/>
    </row>
    <row r="26" spans="1:19" ht="5.25" customHeight="1">
      <c r="A26" s="12"/>
      <c r="B26" s="13"/>
      <c r="C26" s="13"/>
      <c r="D26" s="13"/>
      <c r="E26" s="13"/>
      <c r="F26" s="13"/>
      <c r="G26" s="13"/>
      <c r="H26" s="13"/>
      <c r="I26" s="13"/>
      <c r="J26" s="13"/>
      <c r="K26" s="13"/>
      <c r="L26" s="13"/>
      <c r="M26" s="13"/>
      <c r="N26" s="13"/>
      <c r="O26" s="13"/>
      <c r="P26" s="13"/>
      <c r="Q26" s="13"/>
      <c r="R26" s="13"/>
      <c r="S26" s="14"/>
    </row>
    <row r="27" spans="1:19" ht="24.95" customHeight="1">
      <c r="A27" s="25" t="s">
        <v>26</v>
      </c>
      <c r="B27" s="11"/>
      <c r="C27" s="11"/>
      <c r="D27" s="11"/>
      <c r="E27" s="11"/>
      <c r="F27" s="11"/>
      <c r="G27" s="11"/>
      <c r="H27" s="11"/>
      <c r="I27" s="11"/>
      <c r="J27" s="11"/>
      <c r="K27" s="11"/>
      <c r="L27" s="11"/>
      <c r="M27" s="11"/>
      <c r="N27" s="11"/>
      <c r="O27" s="11"/>
      <c r="P27" s="11"/>
      <c r="Q27" s="11"/>
      <c r="R27" s="11"/>
      <c r="S27" s="24"/>
    </row>
    <row r="28" spans="1:19" ht="24.95" customHeight="1">
      <c r="A28" s="27" t="s">
        <v>28</v>
      </c>
      <c r="B28" s="11"/>
      <c r="C28" s="11"/>
      <c r="D28" s="11"/>
      <c r="E28" s="11"/>
      <c r="F28" s="11"/>
      <c r="G28" s="11"/>
      <c r="H28" s="11"/>
      <c r="I28" s="11"/>
      <c r="J28" s="11"/>
      <c r="K28" s="11"/>
      <c r="L28" s="11"/>
      <c r="M28" s="11"/>
      <c r="N28" s="11"/>
      <c r="O28" s="11"/>
      <c r="P28" s="11"/>
      <c r="Q28" s="11"/>
      <c r="R28" s="11"/>
      <c r="S28" s="24"/>
    </row>
    <row r="29" spans="1:19" ht="24.95" customHeight="1">
      <c r="A29" s="15"/>
      <c r="B29" s="44" t="s">
        <v>30</v>
      </c>
      <c r="C29" s="416" t="s">
        <v>63</v>
      </c>
      <c r="D29" s="416"/>
      <c r="E29" s="416"/>
      <c r="F29" s="416"/>
      <c r="G29" s="416"/>
      <c r="H29" s="416"/>
      <c r="I29" s="416"/>
      <c r="J29" s="416"/>
      <c r="K29" s="417" t="s">
        <v>29</v>
      </c>
      <c r="L29" s="417"/>
      <c r="M29" s="417"/>
      <c r="N29" s="417"/>
      <c r="O29" s="417"/>
      <c r="P29" s="417"/>
      <c r="Q29" s="417"/>
      <c r="R29" s="418"/>
      <c r="S29" s="43"/>
    </row>
    <row r="30" spans="1:19" ht="5.25" customHeight="1">
      <c r="A30" s="15"/>
      <c r="B30" s="19"/>
      <c r="C30" s="19"/>
      <c r="D30" s="21"/>
      <c r="E30" s="21"/>
      <c r="F30" s="21"/>
      <c r="G30" s="21"/>
      <c r="H30" s="21"/>
      <c r="I30" s="21"/>
      <c r="J30" s="21"/>
      <c r="K30" s="21"/>
      <c r="L30" s="21"/>
      <c r="M30" s="21"/>
      <c r="N30" s="21"/>
      <c r="O30" s="21"/>
      <c r="P30" s="21"/>
      <c r="Q30" s="21"/>
      <c r="R30" s="21"/>
      <c r="S30" s="22"/>
    </row>
    <row r="31" spans="1:19" ht="22.5" customHeight="1">
      <c r="A31" s="15"/>
      <c r="B31" s="388" t="s">
        <v>181</v>
      </c>
      <c r="C31" s="389"/>
      <c r="D31" s="392" t="s">
        <v>53</v>
      </c>
      <c r="E31" s="393"/>
      <c r="F31" s="393"/>
      <c r="G31" s="393"/>
      <c r="H31" s="393"/>
      <c r="I31" s="393"/>
      <c r="J31" s="394"/>
      <c r="K31" s="398" t="s">
        <v>179</v>
      </c>
      <c r="L31" s="399"/>
      <c r="M31" s="392" t="s">
        <v>188</v>
      </c>
      <c r="N31" s="393"/>
      <c r="O31" s="393"/>
      <c r="P31" s="393"/>
      <c r="Q31" s="393"/>
      <c r="R31" s="402"/>
      <c r="S31" s="20"/>
    </row>
    <row r="32" spans="1:19" ht="22.5" customHeight="1">
      <c r="A32" s="15"/>
      <c r="B32" s="390"/>
      <c r="C32" s="391"/>
      <c r="D32" s="395"/>
      <c r="E32" s="396"/>
      <c r="F32" s="396"/>
      <c r="G32" s="396"/>
      <c r="H32" s="396"/>
      <c r="I32" s="396"/>
      <c r="J32" s="397"/>
      <c r="K32" s="400"/>
      <c r="L32" s="401"/>
      <c r="M32" s="395"/>
      <c r="N32" s="396"/>
      <c r="O32" s="396"/>
      <c r="P32" s="396"/>
      <c r="Q32" s="396"/>
      <c r="R32" s="403"/>
      <c r="S32" s="16"/>
    </row>
    <row r="33" spans="1:19" ht="22.5" customHeight="1">
      <c r="A33" s="15"/>
      <c r="B33" s="404" t="s">
        <v>65</v>
      </c>
      <c r="C33" s="405"/>
      <c r="D33" s="408" t="s">
        <v>23</v>
      </c>
      <c r="E33" s="409"/>
      <c r="F33" s="409"/>
      <c r="G33" s="409"/>
      <c r="H33" s="409"/>
      <c r="I33" s="409"/>
      <c r="J33" s="451"/>
      <c r="K33" s="406" t="s">
        <v>66</v>
      </c>
      <c r="L33" s="407"/>
      <c r="M33" s="408" t="s">
        <v>23</v>
      </c>
      <c r="N33" s="409"/>
      <c r="O33" s="409"/>
      <c r="P33" s="409"/>
      <c r="Q33" s="409"/>
      <c r="R33" s="410"/>
      <c r="S33" s="16"/>
    </row>
    <row r="34" spans="1:19" ht="22.5" customHeight="1">
      <c r="A34" s="15"/>
      <c r="B34" s="419" t="s">
        <v>67</v>
      </c>
      <c r="C34" s="420"/>
      <c r="D34" s="423" t="s">
        <v>189</v>
      </c>
      <c r="E34" s="424"/>
      <c r="F34" s="424"/>
      <c r="G34" s="424"/>
      <c r="H34" s="424"/>
      <c r="I34" s="424"/>
      <c r="J34" s="424"/>
      <c r="K34" s="425"/>
      <c r="L34" s="425"/>
      <c r="M34" s="425"/>
      <c r="N34" s="425"/>
      <c r="O34" s="425"/>
      <c r="P34" s="425"/>
      <c r="Q34" s="425"/>
      <c r="R34" s="426"/>
      <c r="S34" s="16"/>
    </row>
    <row r="35" spans="1:19" ht="37.5" customHeight="1">
      <c r="A35" s="15"/>
      <c r="B35" s="421"/>
      <c r="C35" s="422"/>
      <c r="D35" s="427" t="s">
        <v>190</v>
      </c>
      <c r="E35" s="427"/>
      <c r="F35" s="427"/>
      <c r="G35" s="427"/>
      <c r="H35" s="427"/>
      <c r="I35" s="427"/>
      <c r="J35" s="427"/>
      <c r="K35" s="427"/>
      <c r="L35" s="427"/>
      <c r="M35" s="427"/>
      <c r="N35" s="427"/>
      <c r="O35" s="427"/>
      <c r="P35" s="427"/>
      <c r="Q35" s="427"/>
      <c r="R35" s="428"/>
      <c r="S35" s="16"/>
    </row>
    <row r="36" spans="1:19" ht="22.5" customHeight="1">
      <c r="A36" s="15"/>
      <c r="B36" s="419" t="s">
        <v>46</v>
      </c>
      <c r="C36" s="429"/>
      <c r="D36" s="35" t="s">
        <v>16</v>
      </c>
      <c r="E36" s="432" t="s">
        <v>17</v>
      </c>
      <c r="F36" s="432"/>
      <c r="G36" s="432"/>
      <c r="H36" s="433"/>
      <c r="I36" s="45" t="s">
        <v>30</v>
      </c>
      <c r="J36" s="432" t="s">
        <v>19</v>
      </c>
      <c r="K36" s="432"/>
      <c r="L36" s="432"/>
      <c r="M36" s="433"/>
      <c r="N36" s="35" t="s">
        <v>31</v>
      </c>
      <c r="O36" s="432" t="s">
        <v>21</v>
      </c>
      <c r="P36" s="432"/>
      <c r="Q36" s="432"/>
      <c r="R36" s="434"/>
      <c r="S36" s="16"/>
    </row>
    <row r="37" spans="1:19" ht="22.5" customHeight="1">
      <c r="A37" s="15"/>
      <c r="B37" s="430"/>
      <c r="C37" s="431"/>
      <c r="D37" s="36" t="s">
        <v>16</v>
      </c>
      <c r="E37" s="435" t="s">
        <v>18</v>
      </c>
      <c r="F37" s="435"/>
      <c r="G37" s="435"/>
      <c r="H37" s="436"/>
      <c r="I37" s="36" t="s">
        <v>16</v>
      </c>
      <c r="J37" s="435" t="s">
        <v>20</v>
      </c>
      <c r="K37" s="435"/>
      <c r="L37" s="435"/>
      <c r="M37" s="436"/>
      <c r="N37" s="36" t="s">
        <v>31</v>
      </c>
      <c r="O37" s="435" t="s">
        <v>22</v>
      </c>
      <c r="P37" s="435"/>
      <c r="Q37" s="435"/>
      <c r="R37" s="437"/>
      <c r="S37" s="16"/>
    </row>
    <row r="38" spans="1:19" ht="22.5" customHeight="1">
      <c r="A38" s="15"/>
      <c r="B38" s="419" t="s">
        <v>180</v>
      </c>
      <c r="C38" s="429"/>
      <c r="D38" s="438" t="s">
        <v>191</v>
      </c>
      <c r="E38" s="439"/>
      <c r="F38" s="442" t="s">
        <v>174</v>
      </c>
      <c r="G38" s="443"/>
      <c r="H38" s="443"/>
      <c r="I38" s="443"/>
      <c r="J38" s="443"/>
      <c r="K38" s="443"/>
      <c r="L38" s="443"/>
      <c r="M38" s="443"/>
      <c r="N38" s="443"/>
      <c r="O38" s="443"/>
      <c r="P38" s="443"/>
      <c r="Q38" s="443"/>
      <c r="R38" s="444"/>
      <c r="S38" s="16"/>
    </row>
    <row r="39" spans="1:19" ht="35.25" customHeight="1">
      <c r="A39" s="15"/>
      <c r="B39" s="430"/>
      <c r="C39" s="431"/>
      <c r="D39" s="440"/>
      <c r="E39" s="441"/>
      <c r="F39" s="445"/>
      <c r="G39" s="446"/>
      <c r="H39" s="446"/>
      <c r="I39" s="446"/>
      <c r="J39" s="446"/>
      <c r="K39" s="446"/>
      <c r="L39" s="446"/>
      <c r="M39" s="446"/>
      <c r="N39" s="446"/>
      <c r="O39" s="446"/>
      <c r="P39" s="446"/>
      <c r="Q39" s="446"/>
      <c r="R39" s="447"/>
      <c r="S39" s="16"/>
    </row>
    <row r="40" spans="1:19" ht="30" customHeight="1">
      <c r="A40" s="15"/>
      <c r="B40" s="448" t="s">
        <v>4</v>
      </c>
      <c r="C40" s="420"/>
      <c r="D40" s="406" t="s">
        <v>12</v>
      </c>
      <c r="E40" s="405"/>
      <c r="F40" s="408" t="s">
        <v>192</v>
      </c>
      <c r="G40" s="409"/>
      <c r="H40" s="409"/>
      <c r="I40" s="451"/>
      <c r="J40" s="54" t="s">
        <v>182</v>
      </c>
      <c r="K40" s="409" t="s">
        <v>193</v>
      </c>
      <c r="L40" s="409"/>
      <c r="M40" s="451"/>
      <c r="N40" s="60" t="s">
        <v>183</v>
      </c>
      <c r="O40" s="452" t="s">
        <v>195</v>
      </c>
      <c r="P40" s="453"/>
      <c r="Q40" s="453"/>
      <c r="R40" s="454"/>
      <c r="S40" s="16"/>
    </row>
    <row r="41" spans="1:19" ht="30" customHeight="1">
      <c r="A41" s="15"/>
      <c r="B41" s="449"/>
      <c r="C41" s="450"/>
      <c r="D41" s="455" t="s">
        <v>5</v>
      </c>
      <c r="E41" s="456"/>
      <c r="F41" s="457" t="s">
        <v>23</v>
      </c>
      <c r="G41" s="458"/>
      <c r="H41" s="458"/>
      <c r="I41" s="459"/>
      <c r="J41" s="61" t="s">
        <v>68</v>
      </c>
      <c r="K41" s="460" t="s">
        <v>194</v>
      </c>
      <c r="L41" s="458"/>
      <c r="M41" s="458"/>
      <c r="N41" s="458"/>
      <c r="O41" s="458"/>
      <c r="P41" s="458"/>
      <c r="Q41" s="458"/>
      <c r="R41" s="461"/>
      <c r="S41" s="16"/>
    </row>
    <row r="42" spans="1:19" ht="6" customHeight="1">
      <c r="A42" s="15"/>
      <c r="B42" s="17"/>
      <c r="C42" s="17"/>
      <c r="D42" s="6"/>
      <c r="E42" s="6"/>
      <c r="F42" s="6"/>
      <c r="G42" s="6"/>
      <c r="H42" s="6"/>
      <c r="I42" s="6"/>
      <c r="J42" s="6"/>
      <c r="K42" s="6"/>
      <c r="L42" s="6"/>
      <c r="M42" s="6"/>
      <c r="N42" s="6"/>
      <c r="O42" s="6"/>
      <c r="P42" s="6"/>
      <c r="Q42" s="6"/>
      <c r="R42" s="6"/>
      <c r="S42" s="16"/>
    </row>
    <row r="43" spans="1:19" ht="50.25" customHeight="1">
      <c r="A43" s="15"/>
      <c r="B43" s="239" t="s">
        <v>10</v>
      </c>
      <c r="C43" s="240"/>
      <c r="D43" s="241" t="s">
        <v>11</v>
      </c>
      <c r="E43" s="242"/>
      <c r="F43" s="242"/>
      <c r="G43" s="37" t="s">
        <v>25</v>
      </c>
      <c r="H43" s="241" t="s">
        <v>8</v>
      </c>
      <c r="I43" s="243"/>
      <c r="J43" s="241" t="s">
        <v>9</v>
      </c>
      <c r="K43" s="242"/>
      <c r="L43" s="41" t="s">
        <v>48</v>
      </c>
      <c r="M43" s="58" t="s">
        <v>184</v>
      </c>
      <c r="N43" s="244" t="s">
        <v>49</v>
      </c>
      <c r="O43" s="245"/>
      <c r="P43" s="246" t="s">
        <v>50</v>
      </c>
      <c r="Q43" s="247"/>
      <c r="R43" s="248"/>
      <c r="S43" s="16"/>
    </row>
    <row r="44" spans="1:19" ht="15.95" customHeight="1">
      <c r="A44" s="274"/>
      <c r="B44" s="290" t="s">
        <v>185</v>
      </c>
      <c r="C44" s="291"/>
      <c r="D44" s="296" t="s">
        <v>40</v>
      </c>
      <c r="E44" s="297"/>
      <c r="F44" s="291"/>
      <c r="G44" s="302" t="s">
        <v>41</v>
      </c>
      <c r="H44" s="305" t="s">
        <v>14</v>
      </c>
      <c r="I44" s="306"/>
      <c r="J44" s="305" t="s">
        <v>42</v>
      </c>
      <c r="K44" s="306"/>
      <c r="L44" s="321"/>
      <c r="M44" s="324">
        <v>36384</v>
      </c>
      <c r="N44" s="48" t="s">
        <v>30</v>
      </c>
      <c r="O44" s="49" t="s">
        <v>34</v>
      </c>
      <c r="P44" s="48" t="s">
        <v>16</v>
      </c>
      <c r="Q44" s="490" t="s">
        <v>37</v>
      </c>
      <c r="R44" s="491"/>
      <c r="S44" s="16"/>
    </row>
    <row r="45" spans="1:19" ht="15.95" customHeight="1">
      <c r="A45" s="274"/>
      <c r="B45" s="292"/>
      <c r="C45" s="293"/>
      <c r="D45" s="298"/>
      <c r="E45" s="299"/>
      <c r="F45" s="293"/>
      <c r="G45" s="303"/>
      <c r="H45" s="307"/>
      <c r="I45" s="308"/>
      <c r="J45" s="307"/>
      <c r="K45" s="308"/>
      <c r="L45" s="322"/>
      <c r="M45" s="325"/>
      <c r="N45" s="50" t="s">
        <v>16</v>
      </c>
      <c r="O45" s="51" t="s">
        <v>35</v>
      </c>
      <c r="P45" s="50" t="s">
        <v>30</v>
      </c>
      <c r="Q45" s="492" t="s">
        <v>38</v>
      </c>
      <c r="R45" s="493"/>
      <c r="S45" s="16"/>
    </row>
    <row r="46" spans="1:19" ht="15.95" customHeight="1">
      <c r="A46" s="274"/>
      <c r="B46" s="476"/>
      <c r="C46" s="477"/>
      <c r="D46" s="478"/>
      <c r="E46" s="479"/>
      <c r="F46" s="477"/>
      <c r="G46" s="304"/>
      <c r="H46" s="309"/>
      <c r="I46" s="310"/>
      <c r="J46" s="309"/>
      <c r="K46" s="310"/>
      <c r="L46" s="323"/>
      <c r="M46" s="326"/>
      <c r="N46" s="52" t="s">
        <v>16</v>
      </c>
      <c r="O46" s="53" t="s">
        <v>36</v>
      </c>
      <c r="P46" s="52" t="s">
        <v>16</v>
      </c>
      <c r="Q46" s="494" t="s">
        <v>39</v>
      </c>
      <c r="R46" s="495"/>
      <c r="S46" s="16"/>
    </row>
    <row r="47" spans="1:19" ht="20.100000000000001" customHeight="1">
      <c r="A47" s="274">
        <v>1</v>
      </c>
      <c r="B47" s="462" t="s">
        <v>54</v>
      </c>
      <c r="C47" s="463"/>
      <c r="D47" s="466" t="s">
        <v>55</v>
      </c>
      <c r="E47" s="467"/>
      <c r="F47" s="468"/>
      <c r="G47" s="472" t="s">
        <v>13</v>
      </c>
      <c r="H47" s="392" t="s">
        <v>56</v>
      </c>
      <c r="I47" s="394"/>
      <c r="J47" s="392" t="s">
        <v>24</v>
      </c>
      <c r="K47" s="394"/>
      <c r="L47" s="480" t="s">
        <v>15</v>
      </c>
      <c r="M47" s="483">
        <v>29494</v>
      </c>
      <c r="N47" s="46" t="s">
        <v>30</v>
      </c>
      <c r="O47" s="38" t="s">
        <v>34</v>
      </c>
      <c r="P47" s="34" t="s">
        <v>16</v>
      </c>
      <c r="Q47" s="486" t="s">
        <v>37</v>
      </c>
      <c r="R47" s="487"/>
      <c r="S47" s="16"/>
    </row>
    <row r="48" spans="1:19" ht="20.100000000000001" customHeight="1">
      <c r="A48" s="274"/>
      <c r="B48" s="464"/>
      <c r="C48" s="465"/>
      <c r="D48" s="469"/>
      <c r="E48" s="470"/>
      <c r="F48" s="471"/>
      <c r="G48" s="473"/>
      <c r="H48" s="474"/>
      <c r="I48" s="475"/>
      <c r="J48" s="474"/>
      <c r="K48" s="475"/>
      <c r="L48" s="481"/>
      <c r="M48" s="484"/>
      <c r="N48" s="32" t="s">
        <v>16</v>
      </c>
      <c r="O48" s="42" t="s">
        <v>35</v>
      </c>
      <c r="P48" s="47" t="s">
        <v>30</v>
      </c>
      <c r="Q48" s="488" t="s">
        <v>38</v>
      </c>
      <c r="R48" s="489"/>
      <c r="S48" s="16"/>
    </row>
    <row r="49" spans="1:19" ht="20.100000000000001" customHeight="1">
      <c r="A49" s="274"/>
      <c r="B49" s="464"/>
      <c r="C49" s="465"/>
      <c r="D49" s="469"/>
      <c r="E49" s="470"/>
      <c r="F49" s="471"/>
      <c r="G49" s="473"/>
      <c r="H49" s="395"/>
      <c r="I49" s="397"/>
      <c r="J49" s="395"/>
      <c r="K49" s="397"/>
      <c r="L49" s="482"/>
      <c r="M49" s="485"/>
      <c r="N49" s="33" t="s">
        <v>16</v>
      </c>
      <c r="O49" s="31" t="s">
        <v>36</v>
      </c>
      <c r="P49" s="33" t="s">
        <v>16</v>
      </c>
      <c r="Q49" s="382" t="s">
        <v>39</v>
      </c>
      <c r="R49" s="383"/>
      <c r="S49" s="16"/>
    </row>
    <row r="50" spans="1:19" ht="20.100000000000001" customHeight="1">
      <c r="A50" s="274">
        <v>2</v>
      </c>
      <c r="B50" s="464" t="s">
        <v>54</v>
      </c>
      <c r="C50" s="465"/>
      <c r="D50" s="469" t="s">
        <v>55</v>
      </c>
      <c r="E50" s="470"/>
      <c r="F50" s="471"/>
      <c r="G50" s="473" t="s">
        <v>13</v>
      </c>
      <c r="H50" s="474" t="s">
        <v>57</v>
      </c>
      <c r="I50" s="475"/>
      <c r="J50" s="474" t="s">
        <v>58</v>
      </c>
      <c r="K50" s="475"/>
      <c r="L50" s="481" t="s">
        <v>15</v>
      </c>
      <c r="M50" s="484">
        <v>36587</v>
      </c>
      <c r="N50" s="47" t="s">
        <v>30</v>
      </c>
      <c r="O50" s="42" t="s">
        <v>34</v>
      </c>
      <c r="P50" s="32" t="s">
        <v>16</v>
      </c>
      <c r="Q50" s="488" t="s">
        <v>37</v>
      </c>
      <c r="R50" s="489"/>
      <c r="S50" s="16"/>
    </row>
    <row r="51" spans="1:19" ht="20.100000000000001" customHeight="1">
      <c r="A51" s="274"/>
      <c r="B51" s="464"/>
      <c r="C51" s="465"/>
      <c r="D51" s="469"/>
      <c r="E51" s="470"/>
      <c r="F51" s="471"/>
      <c r="G51" s="473"/>
      <c r="H51" s="474"/>
      <c r="I51" s="475"/>
      <c r="J51" s="474"/>
      <c r="K51" s="475"/>
      <c r="L51" s="481"/>
      <c r="M51" s="484"/>
      <c r="N51" s="32" t="s">
        <v>16</v>
      </c>
      <c r="O51" s="42" t="s">
        <v>35</v>
      </c>
      <c r="P51" s="47" t="s">
        <v>30</v>
      </c>
      <c r="Q51" s="488" t="s">
        <v>38</v>
      </c>
      <c r="R51" s="489"/>
      <c r="S51" s="16"/>
    </row>
    <row r="52" spans="1:19" ht="20.100000000000001" customHeight="1">
      <c r="A52" s="274"/>
      <c r="B52" s="464"/>
      <c r="C52" s="465"/>
      <c r="D52" s="469"/>
      <c r="E52" s="470"/>
      <c r="F52" s="471"/>
      <c r="G52" s="473"/>
      <c r="H52" s="395"/>
      <c r="I52" s="397"/>
      <c r="J52" s="395"/>
      <c r="K52" s="397"/>
      <c r="L52" s="482"/>
      <c r="M52" s="485"/>
      <c r="N52" s="33" t="s">
        <v>16</v>
      </c>
      <c r="O52" s="31" t="s">
        <v>36</v>
      </c>
      <c r="P52" s="33" t="s">
        <v>16</v>
      </c>
      <c r="Q52" s="382" t="s">
        <v>39</v>
      </c>
      <c r="R52" s="383"/>
      <c r="S52" s="16"/>
    </row>
    <row r="53" spans="1:19" ht="20.100000000000001" customHeight="1">
      <c r="A53" s="274">
        <v>3</v>
      </c>
      <c r="B53" s="464" t="s">
        <v>59</v>
      </c>
      <c r="C53" s="465"/>
      <c r="D53" s="469" t="s">
        <v>60</v>
      </c>
      <c r="E53" s="470"/>
      <c r="F53" s="471"/>
      <c r="G53" s="473" t="s">
        <v>13</v>
      </c>
      <c r="H53" s="474" t="s">
        <v>61</v>
      </c>
      <c r="I53" s="475"/>
      <c r="J53" s="474" t="s">
        <v>62</v>
      </c>
      <c r="K53" s="475"/>
      <c r="L53" s="481"/>
      <c r="M53" s="484">
        <v>35023</v>
      </c>
      <c r="N53" s="47" t="s">
        <v>30</v>
      </c>
      <c r="O53" s="42" t="s">
        <v>34</v>
      </c>
      <c r="P53" s="47" t="s">
        <v>30</v>
      </c>
      <c r="Q53" s="488" t="s">
        <v>37</v>
      </c>
      <c r="R53" s="489"/>
      <c r="S53" s="16"/>
    </row>
    <row r="54" spans="1:19" ht="20.100000000000001" customHeight="1">
      <c r="A54" s="274"/>
      <c r="B54" s="464"/>
      <c r="C54" s="465"/>
      <c r="D54" s="469"/>
      <c r="E54" s="470"/>
      <c r="F54" s="471"/>
      <c r="G54" s="473"/>
      <c r="H54" s="474"/>
      <c r="I54" s="475"/>
      <c r="J54" s="474"/>
      <c r="K54" s="475"/>
      <c r="L54" s="481"/>
      <c r="M54" s="484"/>
      <c r="N54" s="32" t="s">
        <v>16</v>
      </c>
      <c r="O54" s="42" t="s">
        <v>35</v>
      </c>
      <c r="P54" s="32" t="s">
        <v>16</v>
      </c>
      <c r="Q54" s="488" t="s">
        <v>38</v>
      </c>
      <c r="R54" s="489"/>
      <c r="S54" s="16"/>
    </row>
    <row r="55" spans="1:19" ht="20.100000000000001" customHeight="1">
      <c r="A55" s="274"/>
      <c r="B55" s="464"/>
      <c r="C55" s="465"/>
      <c r="D55" s="469"/>
      <c r="E55" s="470"/>
      <c r="F55" s="471"/>
      <c r="G55" s="473"/>
      <c r="H55" s="395"/>
      <c r="I55" s="397"/>
      <c r="J55" s="395"/>
      <c r="K55" s="397"/>
      <c r="L55" s="482"/>
      <c r="M55" s="485"/>
      <c r="N55" s="33" t="s">
        <v>16</v>
      </c>
      <c r="O55" s="31" t="s">
        <v>36</v>
      </c>
      <c r="P55" s="33" t="s">
        <v>16</v>
      </c>
      <c r="Q55" s="382" t="s">
        <v>39</v>
      </c>
      <c r="R55" s="383"/>
      <c r="S55" s="16"/>
    </row>
    <row r="56" spans="1:19" ht="20.100000000000001" customHeight="1">
      <c r="A56" s="274">
        <v>4</v>
      </c>
      <c r="B56" s="496"/>
      <c r="C56" s="497"/>
      <c r="D56" s="500"/>
      <c r="E56" s="501"/>
      <c r="F56" s="502"/>
      <c r="G56" s="506"/>
      <c r="H56" s="508"/>
      <c r="I56" s="497"/>
      <c r="J56" s="508"/>
      <c r="K56" s="497"/>
      <c r="L56" s="510"/>
      <c r="M56" s="512"/>
      <c r="N56" s="32" t="s">
        <v>16</v>
      </c>
      <c r="O56" s="42" t="s">
        <v>34</v>
      </c>
      <c r="P56" s="32" t="s">
        <v>16</v>
      </c>
      <c r="Q56" s="488" t="s">
        <v>37</v>
      </c>
      <c r="R56" s="489"/>
      <c r="S56" s="16"/>
    </row>
    <row r="57" spans="1:19" ht="20.100000000000001" customHeight="1">
      <c r="A57" s="274"/>
      <c r="B57" s="496"/>
      <c r="C57" s="497"/>
      <c r="D57" s="500"/>
      <c r="E57" s="501"/>
      <c r="F57" s="502"/>
      <c r="G57" s="506"/>
      <c r="H57" s="508"/>
      <c r="I57" s="497"/>
      <c r="J57" s="508"/>
      <c r="K57" s="497"/>
      <c r="L57" s="510"/>
      <c r="M57" s="512"/>
      <c r="N57" s="32" t="s">
        <v>16</v>
      </c>
      <c r="O57" s="42" t="s">
        <v>35</v>
      </c>
      <c r="P57" s="32" t="s">
        <v>16</v>
      </c>
      <c r="Q57" s="488" t="s">
        <v>38</v>
      </c>
      <c r="R57" s="489"/>
      <c r="S57" s="16"/>
    </row>
    <row r="58" spans="1:19" ht="20.100000000000001" customHeight="1">
      <c r="A58" s="274"/>
      <c r="B58" s="498"/>
      <c r="C58" s="499"/>
      <c r="D58" s="503"/>
      <c r="E58" s="504"/>
      <c r="F58" s="505"/>
      <c r="G58" s="507"/>
      <c r="H58" s="509"/>
      <c r="I58" s="499"/>
      <c r="J58" s="509"/>
      <c r="K58" s="499"/>
      <c r="L58" s="511"/>
      <c r="M58" s="513"/>
      <c r="N58" s="33" t="s">
        <v>16</v>
      </c>
      <c r="O58" s="31" t="s">
        <v>36</v>
      </c>
      <c r="P58" s="33" t="s">
        <v>16</v>
      </c>
      <c r="Q58" s="382" t="s">
        <v>39</v>
      </c>
      <c r="R58" s="383"/>
      <c r="S58" s="16"/>
    </row>
    <row r="59" spans="1:19" ht="20.100000000000001" customHeight="1">
      <c r="A59" s="274">
        <v>5</v>
      </c>
      <c r="B59" s="496"/>
      <c r="C59" s="497"/>
      <c r="D59" s="500"/>
      <c r="E59" s="501"/>
      <c r="F59" s="502"/>
      <c r="G59" s="506"/>
      <c r="H59" s="508"/>
      <c r="I59" s="497"/>
      <c r="J59" s="508"/>
      <c r="K59" s="497"/>
      <c r="L59" s="510"/>
      <c r="M59" s="512"/>
      <c r="N59" s="32" t="s">
        <v>16</v>
      </c>
      <c r="O59" s="42" t="s">
        <v>34</v>
      </c>
      <c r="P59" s="32" t="s">
        <v>16</v>
      </c>
      <c r="Q59" s="488" t="s">
        <v>37</v>
      </c>
      <c r="R59" s="489"/>
      <c r="S59" s="16"/>
    </row>
    <row r="60" spans="1:19" ht="20.100000000000001" customHeight="1">
      <c r="A60" s="274"/>
      <c r="B60" s="496"/>
      <c r="C60" s="497"/>
      <c r="D60" s="500"/>
      <c r="E60" s="501"/>
      <c r="F60" s="502"/>
      <c r="G60" s="506"/>
      <c r="H60" s="508"/>
      <c r="I60" s="497"/>
      <c r="J60" s="508"/>
      <c r="K60" s="497"/>
      <c r="L60" s="510"/>
      <c r="M60" s="512"/>
      <c r="N60" s="32" t="s">
        <v>16</v>
      </c>
      <c r="O60" s="42" t="s">
        <v>35</v>
      </c>
      <c r="P60" s="32" t="s">
        <v>16</v>
      </c>
      <c r="Q60" s="488" t="s">
        <v>38</v>
      </c>
      <c r="R60" s="489"/>
      <c r="S60" s="16"/>
    </row>
    <row r="61" spans="1:19" ht="20.100000000000001" customHeight="1">
      <c r="A61" s="274"/>
      <c r="B61" s="498"/>
      <c r="C61" s="499"/>
      <c r="D61" s="503"/>
      <c r="E61" s="504"/>
      <c r="F61" s="505"/>
      <c r="G61" s="507"/>
      <c r="H61" s="509"/>
      <c r="I61" s="499"/>
      <c r="J61" s="509"/>
      <c r="K61" s="499"/>
      <c r="L61" s="511"/>
      <c r="M61" s="513"/>
      <c r="N61" s="33" t="s">
        <v>16</v>
      </c>
      <c r="O61" s="31" t="s">
        <v>36</v>
      </c>
      <c r="P61" s="33" t="s">
        <v>16</v>
      </c>
      <c r="Q61" s="382" t="s">
        <v>39</v>
      </c>
      <c r="R61" s="383"/>
      <c r="S61" s="16"/>
    </row>
    <row r="62" spans="1:19" ht="20.100000000000001" customHeight="1">
      <c r="A62" s="274">
        <v>6</v>
      </c>
      <c r="B62" s="496"/>
      <c r="C62" s="497"/>
      <c r="D62" s="500"/>
      <c r="E62" s="501"/>
      <c r="F62" s="502"/>
      <c r="G62" s="506"/>
      <c r="H62" s="508"/>
      <c r="I62" s="497"/>
      <c r="J62" s="508"/>
      <c r="K62" s="497"/>
      <c r="L62" s="510"/>
      <c r="M62" s="512"/>
      <c r="N62" s="32" t="s">
        <v>16</v>
      </c>
      <c r="O62" s="42" t="s">
        <v>34</v>
      </c>
      <c r="P62" s="32" t="s">
        <v>16</v>
      </c>
      <c r="Q62" s="488" t="s">
        <v>37</v>
      </c>
      <c r="R62" s="489"/>
      <c r="S62" s="16"/>
    </row>
    <row r="63" spans="1:19" ht="20.100000000000001" customHeight="1">
      <c r="A63" s="274"/>
      <c r="B63" s="496"/>
      <c r="C63" s="497"/>
      <c r="D63" s="500"/>
      <c r="E63" s="501"/>
      <c r="F63" s="502"/>
      <c r="G63" s="506"/>
      <c r="H63" s="508"/>
      <c r="I63" s="497"/>
      <c r="J63" s="508"/>
      <c r="K63" s="497"/>
      <c r="L63" s="510"/>
      <c r="M63" s="512"/>
      <c r="N63" s="32" t="s">
        <v>16</v>
      </c>
      <c r="O63" s="42" t="s">
        <v>35</v>
      </c>
      <c r="P63" s="32" t="s">
        <v>16</v>
      </c>
      <c r="Q63" s="488" t="s">
        <v>38</v>
      </c>
      <c r="R63" s="489"/>
      <c r="S63" s="16"/>
    </row>
    <row r="64" spans="1:19" ht="20.100000000000001" customHeight="1">
      <c r="A64" s="274"/>
      <c r="B64" s="498"/>
      <c r="C64" s="499"/>
      <c r="D64" s="503"/>
      <c r="E64" s="504"/>
      <c r="F64" s="505"/>
      <c r="G64" s="507"/>
      <c r="H64" s="509"/>
      <c r="I64" s="499"/>
      <c r="J64" s="509"/>
      <c r="K64" s="499"/>
      <c r="L64" s="511"/>
      <c r="M64" s="513"/>
      <c r="N64" s="33" t="s">
        <v>16</v>
      </c>
      <c r="O64" s="31" t="s">
        <v>36</v>
      </c>
      <c r="P64" s="33" t="s">
        <v>16</v>
      </c>
      <c r="Q64" s="382" t="s">
        <v>39</v>
      </c>
      <c r="R64" s="383"/>
      <c r="S64" s="16"/>
    </row>
    <row r="65" spans="1:19" ht="20.100000000000001" customHeight="1">
      <c r="A65" s="274">
        <v>7</v>
      </c>
      <c r="B65" s="496"/>
      <c r="C65" s="497"/>
      <c r="D65" s="500"/>
      <c r="E65" s="501"/>
      <c r="F65" s="502"/>
      <c r="G65" s="506"/>
      <c r="H65" s="508"/>
      <c r="I65" s="497"/>
      <c r="J65" s="508"/>
      <c r="K65" s="497"/>
      <c r="L65" s="510"/>
      <c r="M65" s="512"/>
      <c r="N65" s="32" t="s">
        <v>16</v>
      </c>
      <c r="O65" s="42" t="s">
        <v>34</v>
      </c>
      <c r="P65" s="32" t="s">
        <v>16</v>
      </c>
      <c r="Q65" s="488" t="s">
        <v>37</v>
      </c>
      <c r="R65" s="489"/>
      <c r="S65" s="16"/>
    </row>
    <row r="66" spans="1:19" ht="20.100000000000001" customHeight="1">
      <c r="A66" s="274"/>
      <c r="B66" s="496"/>
      <c r="C66" s="497"/>
      <c r="D66" s="500"/>
      <c r="E66" s="501"/>
      <c r="F66" s="502"/>
      <c r="G66" s="506"/>
      <c r="H66" s="508"/>
      <c r="I66" s="497"/>
      <c r="J66" s="508"/>
      <c r="K66" s="497"/>
      <c r="L66" s="510"/>
      <c r="M66" s="512"/>
      <c r="N66" s="32" t="s">
        <v>16</v>
      </c>
      <c r="O66" s="42" t="s">
        <v>35</v>
      </c>
      <c r="P66" s="32" t="s">
        <v>16</v>
      </c>
      <c r="Q66" s="488" t="s">
        <v>38</v>
      </c>
      <c r="R66" s="489"/>
      <c r="S66" s="16"/>
    </row>
    <row r="67" spans="1:19" ht="20.100000000000001" customHeight="1">
      <c r="A67" s="274"/>
      <c r="B67" s="498"/>
      <c r="C67" s="499"/>
      <c r="D67" s="503"/>
      <c r="E67" s="504"/>
      <c r="F67" s="505"/>
      <c r="G67" s="507"/>
      <c r="H67" s="509"/>
      <c r="I67" s="499"/>
      <c r="J67" s="509"/>
      <c r="K67" s="499"/>
      <c r="L67" s="511"/>
      <c r="M67" s="513"/>
      <c r="N67" s="33" t="s">
        <v>16</v>
      </c>
      <c r="O67" s="31" t="s">
        <v>36</v>
      </c>
      <c r="P67" s="33" t="s">
        <v>16</v>
      </c>
      <c r="Q67" s="382" t="s">
        <v>39</v>
      </c>
      <c r="R67" s="383"/>
      <c r="S67" s="16"/>
    </row>
    <row r="68" spans="1:19" ht="20.100000000000001" customHeight="1">
      <c r="A68" s="274">
        <v>8</v>
      </c>
      <c r="B68" s="496"/>
      <c r="C68" s="497"/>
      <c r="D68" s="500"/>
      <c r="E68" s="501"/>
      <c r="F68" s="502"/>
      <c r="G68" s="506"/>
      <c r="H68" s="508"/>
      <c r="I68" s="497"/>
      <c r="J68" s="508"/>
      <c r="K68" s="497"/>
      <c r="L68" s="510"/>
      <c r="M68" s="512"/>
      <c r="N68" s="32" t="s">
        <v>16</v>
      </c>
      <c r="O68" s="42" t="s">
        <v>34</v>
      </c>
      <c r="P68" s="32" t="s">
        <v>16</v>
      </c>
      <c r="Q68" s="488" t="s">
        <v>37</v>
      </c>
      <c r="R68" s="489"/>
      <c r="S68" s="16"/>
    </row>
    <row r="69" spans="1:19" ht="20.100000000000001" customHeight="1">
      <c r="A69" s="274"/>
      <c r="B69" s="496"/>
      <c r="C69" s="497"/>
      <c r="D69" s="500"/>
      <c r="E69" s="501"/>
      <c r="F69" s="502"/>
      <c r="G69" s="506"/>
      <c r="H69" s="508"/>
      <c r="I69" s="497"/>
      <c r="J69" s="508"/>
      <c r="K69" s="497"/>
      <c r="L69" s="510"/>
      <c r="M69" s="512"/>
      <c r="N69" s="32" t="s">
        <v>16</v>
      </c>
      <c r="O69" s="42" t="s">
        <v>35</v>
      </c>
      <c r="P69" s="32" t="s">
        <v>16</v>
      </c>
      <c r="Q69" s="488" t="s">
        <v>38</v>
      </c>
      <c r="R69" s="489"/>
      <c r="S69" s="16"/>
    </row>
    <row r="70" spans="1:19" ht="20.100000000000001" customHeight="1">
      <c r="A70" s="274"/>
      <c r="B70" s="498"/>
      <c r="C70" s="499"/>
      <c r="D70" s="503"/>
      <c r="E70" s="504"/>
      <c r="F70" s="505"/>
      <c r="G70" s="507"/>
      <c r="H70" s="509"/>
      <c r="I70" s="499"/>
      <c r="J70" s="509"/>
      <c r="K70" s="499"/>
      <c r="L70" s="511"/>
      <c r="M70" s="513"/>
      <c r="N70" s="33" t="s">
        <v>16</v>
      </c>
      <c r="O70" s="31" t="s">
        <v>36</v>
      </c>
      <c r="P70" s="33" t="s">
        <v>16</v>
      </c>
      <c r="Q70" s="382" t="s">
        <v>39</v>
      </c>
      <c r="R70" s="383"/>
      <c r="S70" s="16"/>
    </row>
    <row r="71" spans="1:19" ht="20.100000000000001" customHeight="1">
      <c r="A71" s="274">
        <v>9</v>
      </c>
      <c r="B71" s="496"/>
      <c r="C71" s="497"/>
      <c r="D71" s="500"/>
      <c r="E71" s="501"/>
      <c r="F71" s="502"/>
      <c r="G71" s="506"/>
      <c r="H71" s="508"/>
      <c r="I71" s="497"/>
      <c r="J71" s="508"/>
      <c r="K71" s="497"/>
      <c r="L71" s="510"/>
      <c r="M71" s="512"/>
      <c r="N71" s="32" t="s">
        <v>16</v>
      </c>
      <c r="O71" s="42" t="s">
        <v>34</v>
      </c>
      <c r="P71" s="32" t="s">
        <v>16</v>
      </c>
      <c r="Q71" s="488" t="s">
        <v>37</v>
      </c>
      <c r="R71" s="489"/>
      <c r="S71" s="16"/>
    </row>
    <row r="72" spans="1:19" ht="20.100000000000001" customHeight="1">
      <c r="A72" s="274"/>
      <c r="B72" s="496"/>
      <c r="C72" s="497"/>
      <c r="D72" s="500"/>
      <c r="E72" s="501"/>
      <c r="F72" s="502"/>
      <c r="G72" s="506"/>
      <c r="H72" s="508"/>
      <c r="I72" s="497"/>
      <c r="J72" s="508"/>
      <c r="K72" s="497"/>
      <c r="L72" s="510"/>
      <c r="M72" s="512"/>
      <c r="N72" s="32" t="s">
        <v>16</v>
      </c>
      <c r="O72" s="42" t="s">
        <v>35</v>
      </c>
      <c r="P72" s="32" t="s">
        <v>16</v>
      </c>
      <c r="Q72" s="488" t="s">
        <v>38</v>
      </c>
      <c r="R72" s="489"/>
      <c r="S72" s="16"/>
    </row>
    <row r="73" spans="1:19" ht="20.100000000000001" customHeight="1">
      <c r="A73" s="274"/>
      <c r="B73" s="498"/>
      <c r="C73" s="499"/>
      <c r="D73" s="503"/>
      <c r="E73" s="504"/>
      <c r="F73" s="505"/>
      <c r="G73" s="507"/>
      <c r="H73" s="509"/>
      <c r="I73" s="499"/>
      <c r="J73" s="509"/>
      <c r="K73" s="499"/>
      <c r="L73" s="511"/>
      <c r="M73" s="513"/>
      <c r="N73" s="33" t="s">
        <v>16</v>
      </c>
      <c r="O73" s="31" t="s">
        <v>36</v>
      </c>
      <c r="P73" s="33" t="s">
        <v>16</v>
      </c>
      <c r="Q73" s="382" t="s">
        <v>39</v>
      </c>
      <c r="R73" s="383"/>
      <c r="S73" s="16"/>
    </row>
    <row r="74" spans="1:19" ht="20.100000000000001" customHeight="1">
      <c r="A74" s="274">
        <v>10</v>
      </c>
      <c r="B74" s="496"/>
      <c r="C74" s="497"/>
      <c r="D74" s="500"/>
      <c r="E74" s="501"/>
      <c r="F74" s="502"/>
      <c r="G74" s="506"/>
      <c r="H74" s="508"/>
      <c r="I74" s="497"/>
      <c r="J74" s="508"/>
      <c r="K74" s="497"/>
      <c r="L74" s="510"/>
      <c r="M74" s="512"/>
      <c r="N74" s="32" t="s">
        <v>16</v>
      </c>
      <c r="O74" s="42" t="s">
        <v>34</v>
      </c>
      <c r="P74" s="32" t="s">
        <v>16</v>
      </c>
      <c r="Q74" s="488" t="s">
        <v>37</v>
      </c>
      <c r="R74" s="489"/>
      <c r="S74" s="16"/>
    </row>
    <row r="75" spans="1:19" ht="20.100000000000001" customHeight="1">
      <c r="A75" s="274"/>
      <c r="B75" s="496"/>
      <c r="C75" s="497"/>
      <c r="D75" s="500"/>
      <c r="E75" s="501"/>
      <c r="F75" s="502"/>
      <c r="G75" s="506"/>
      <c r="H75" s="508"/>
      <c r="I75" s="497"/>
      <c r="J75" s="508"/>
      <c r="K75" s="497"/>
      <c r="L75" s="510"/>
      <c r="M75" s="512"/>
      <c r="N75" s="32" t="s">
        <v>16</v>
      </c>
      <c r="O75" s="42" t="s">
        <v>35</v>
      </c>
      <c r="P75" s="32" t="s">
        <v>16</v>
      </c>
      <c r="Q75" s="488" t="s">
        <v>38</v>
      </c>
      <c r="R75" s="489"/>
      <c r="S75" s="16"/>
    </row>
    <row r="76" spans="1:19" ht="20.100000000000001" customHeight="1">
      <c r="A76" s="274"/>
      <c r="B76" s="498"/>
      <c r="C76" s="499"/>
      <c r="D76" s="503"/>
      <c r="E76" s="504"/>
      <c r="F76" s="505"/>
      <c r="G76" s="507"/>
      <c r="H76" s="509"/>
      <c r="I76" s="499"/>
      <c r="J76" s="509"/>
      <c r="K76" s="499"/>
      <c r="L76" s="511"/>
      <c r="M76" s="513"/>
      <c r="N76" s="33" t="s">
        <v>16</v>
      </c>
      <c r="O76" s="31" t="s">
        <v>36</v>
      </c>
      <c r="P76" s="33" t="s">
        <v>16</v>
      </c>
      <c r="Q76" s="382" t="s">
        <v>39</v>
      </c>
      <c r="R76" s="383"/>
      <c r="S76" s="16"/>
    </row>
    <row r="77" spans="1:19" ht="42.75" customHeight="1">
      <c r="A77" s="18"/>
      <c r="B77" s="384" t="s">
        <v>186</v>
      </c>
      <c r="C77" s="384"/>
      <c r="D77" s="384"/>
      <c r="E77" s="384"/>
      <c r="F77" s="384"/>
      <c r="G77" s="384"/>
      <c r="H77" s="384"/>
      <c r="I77" s="384"/>
      <c r="J77" s="384"/>
      <c r="K77" s="384"/>
      <c r="L77" s="384"/>
      <c r="M77" s="384"/>
      <c r="N77" s="384"/>
      <c r="O77" s="384"/>
      <c r="P77" s="384"/>
      <c r="Q77" s="384"/>
      <c r="R77" s="384"/>
      <c r="S77" s="23"/>
    </row>
    <row r="78" spans="1:19" ht="5.25" customHeight="1">
      <c r="A78" s="11"/>
      <c r="B78" s="11"/>
      <c r="C78" s="11"/>
      <c r="D78" s="11"/>
      <c r="E78" s="11"/>
      <c r="F78" s="11"/>
      <c r="G78" s="11"/>
      <c r="H78" s="11"/>
      <c r="I78" s="11"/>
      <c r="J78" s="11"/>
      <c r="K78" s="11"/>
      <c r="L78" s="11"/>
      <c r="M78" s="11"/>
      <c r="N78" s="11"/>
      <c r="O78" s="11"/>
      <c r="P78" s="11"/>
      <c r="Q78" s="11"/>
      <c r="R78" s="11"/>
      <c r="S78" s="11"/>
    </row>
    <row r="79" spans="1:19" ht="15" customHeight="1">
      <c r="A79" s="26" t="s">
        <v>1</v>
      </c>
      <c r="B79" s="11"/>
      <c r="C79" s="11"/>
      <c r="D79" s="11"/>
      <c r="E79" s="11"/>
      <c r="F79" s="11"/>
      <c r="G79" s="11"/>
      <c r="H79" s="11"/>
      <c r="I79" s="11"/>
      <c r="J79" s="11"/>
      <c r="K79" s="11"/>
      <c r="L79" s="11"/>
      <c r="M79" s="11"/>
      <c r="N79" s="11"/>
      <c r="O79" s="11"/>
      <c r="P79" s="11"/>
      <c r="Q79" s="11"/>
      <c r="R79" s="11"/>
      <c r="S79" s="11"/>
    </row>
    <row r="80" spans="1:19" ht="24.95" customHeight="1">
      <c r="A80" s="363" t="s">
        <v>47</v>
      </c>
      <c r="B80" s="363"/>
      <c r="C80" s="363"/>
      <c r="D80" s="363"/>
      <c r="E80" s="363"/>
      <c r="F80" s="363"/>
      <c r="G80" s="363"/>
      <c r="H80" s="363"/>
      <c r="I80" s="363"/>
      <c r="J80" s="363"/>
      <c r="K80" s="363"/>
      <c r="L80" s="363"/>
      <c r="M80" s="363"/>
      <c r="N80" s="363"/>
      <c r="O80" s="363"/>
      <c r="P80" s="363"/>
      <c r="Q80" s="363"/>
      <c r="R80" s="363"/>
      <c r="S80" s="363"/>
    </row>
    <row r="81" spans="1:19">
      <c r="A81" s="363"/>
      <c r="B81" s="363"/>
      <c r="C81" s="363"/>
      <c r="D81" s="363"/>
      <c r="E81" s="363"/>
      <c r="F81" s="363"/>
      <c r="G81" s="363"/>
      <c r="H81" s="363"/>
      <c r="I81" s="363"/>
      <c r="J81" s="363"/>
      <c r="K81" s="363"/>
      <c r="L81" s="363"/>
      <c r="M81" s="363"/>
      <c r="N81" s="363"/>
      <c r="O81" s="363"/>
      <c r="P81" s="363"/>
      <c r="Q81" s="363"/>
      <c r="R81" s="363"/>
      <c r="S81" s="363"/>
    </row>
    <row r="82" spans="1:19" ht="5.25" customHeight="1">
      <c r="A82" s="363"/>
      <c r="B82" s="363"/>
      <c r="C82" s="363"/>
      <c r="D82" s="363"/>
      <c r="E82" s="363"/>
      <c r="F82" s="363"/>
      <c r="G82" s="363"/>
      <c r="H82" s="363"/>
      <c r="I82" s="363"/>
      <c r="J82" s="363"/>
      <c r="K82" s="363"/>
      <c r="L82" s="363"/>
      <c r="M82" s="363"/>
      <c r="N82" s="363"/>
      <c r="O82" s="363"/>
      <c r="P82" s="363"/>
      <c r="Q82" s="363"/>
      <c r="R82" s="363"/>
      <c r="S82" s="363"/>
    </row>
    <row r="83" spans="1:19" ht="5.25" customHeight="1">
      <c r="A83" s="28"/>
      <c r="B83" s="29"/>
      <c r="C83" s="29"/>
      <c r="D83" s="29"/>
      <c r="E83" s="29"/>
      <c r="F83" s="29"/>
      <c r="G83" s="29"/>
      <c r="H83" s="29"/>
      <c r="I83" s="29"/>
      <c r="J83" s="29"/>
      <c r="K83" s="29"/>
      <c r="L83" s="29"/>
      <c r="M83" s="29"/>
      <c r="N83" s="29"/>
      <c r="O83" s="29"/>
      <c r="P83" s="29"/>
      <c r="Q83" s="29"/>
      <c r="R83" s="29"/>
      <c r="S83" s="29"/>
    </row>
    <row r="84" spans="1:19">
      <c r="A84" s="11"/>
      <c r="B84" s="11"/>
      <c r="C84" s="11"/>
      <c r="D84" s="11"/>
      <c r="E84" s="11"/>
      <c r="F84" s="11"/>
      <c r="G84" s="11"/>
      <c r="H84" s="11"/>
      <c r="I84" s="11"/>
      <c r="J84" s="11"/>
      <c r="K84" s="11"/>
      <c r="L84" s="11"/>
      <c r="M84" s="11"/>
      <c r="N84" s="11"/>
      <c r="O84" s="11"/>
      <c r="P84" s="11"/>
      <c r="Q84" s="11"/>
      <c r="R84" s="11"/>
      <c r="S84" s="11"/>
    </row>
    <row r="85" spans="1:19">
      <c r="A85" s="11"/>
      <c r="B85" s="11"/>
      <c r="C85" s="11"/>
      <c r="D85" s="11"/>
      <c r="E85" s="11"/>
      <c r="F85" s="11"/>
      <c r="G85" s="11"/>
      <c r="H85" s="11"/>
      <c r="I85" s="11"/>
      <c r="J85" s="11"/>
      <c r="K85" s="11"/>
      <c r="L85" s="11"/>
      <c r="M85" s="11"/>
      <c r="N85" s="11"/>
      <c r="O85" s="11"/>
      <c r="P85" s="11"/>
      <c r="Q85" s="11"/>
      <c r="R85" s="11"/>
      <c r="S85" s="11"/>
    </row>
    <row r="86" spans="1:19">
      <c r="A86" s="11"/>
      <c r="B86" s="11"/>
      <c r="C86" s="11"/>
      <c r="D86" s="11"/>
      <c r="E86" s="11"/>
      <c r="F86" s="11"/>
      <c r="G86" s="11"/>
      <c r="H86" s="11"/>
      <c r="I86" s="11"/>
      <c r="J86" s="11"/>
      <c r="K86" s="11"/>
      <c r="L86" s="11"/>
      <c r="M86" s="11"/>
      <c r="N86" s="11"/>
      <c r="O86" s="11"/>
      <c r="P86" s="11"/>
      <c r="Q86" s="11"/>
      <c r="R86" s="11"/>
      <c r="S86" s="11"/>
    </row>
    <row r="87" spans="1:19">
      <c r="A87" s="11"/>
      <c r="B87" s="11"/>
      <c r="C87" s="11"/>
      <c r="D87" s="11"/>
      <c r="E87" s="11"/>
      <c r="F87" s="11"/>
      <c r="G87" s="11"/>
      <c r="H87" s="11"/>
      <c r="I87" s="11"/>
      <c r="J87" s="11"/>
      <c r="K87" s="11"/>
      <c r="L87" s="11"/>
      <c r="M87" s="11"/>
      <c r="N87" s="11"/>
      <c r="O87" s="11"/>
      <c r="P87" s="11"/>
      <c r="Q87" s="11"/>
      <c r="R87" s="11"/>
      <c r="S87" s="11"/>
    </row>
  </sheetData>
  <mergeCells count="178">
    <mergeCell ref="A80:S82"/>
    <mergeCell ref="D33:J33"/>
    <mergeCell ref="L74:L76"/>
    <mergeCell ref="M74:M76"/>
    <mergeCell ref="Q74:R74"/>
    <mergeCell ref="Q75:R75"/>
    <mergeCell ref="Q76:R76"/>
    <mergeCell ref="B77:R77"/>
    <mergeCell ref="A74:A76"/>
    <mergeCell ref="B74:C76"/>
    <mergeCell ref="D74:F76"/>
    <mergeCell ref="G74:G76"/>
    <mergeCell ref="H74:I76"/>
    <mergeCell ref="J74:K76"/>
    <mergeCell ref="J71:K73"/>
    <mergeCell ref="L71:L73"/>
    <mergeCell ref="M71:M73"/>
    <mergeCell ref="Q71:R71"/>
    <mergeCell ref="Q72:R72"/>
    <mergeCell ref="Q73:R73"/>
    <mergeCell ref="L68:L70"/>
    <mergeCell ref="M68:M70"/>
    <mergeCell ref="Q68:R68"/>
    <mergeCell ref="Q69:R69"/>
    <mergeCell ref="Q70:R70"/>
    <mergeCell ref="A71:A73"/>
    <mergeCell ref="B71:C73"/>
    <mergeCell ref="D71:F73"/>
    <mergeCell ref="G71:G73"/>
    <mergeCell ref="H71:I73"/>
    <mergeCell ref="A68:A70"/>
    <mergeCell ref="B68:C70"/>
    <mergeCell ref="D68:F70"/>
    <mergeCell ref="G68:G70"/>
    <mergeCell ref="H68:I70"/>
    <mergeCell ref="J68:K70"/>
    <mergeCell ref="J65:K67"/>
    <mergeCell ref="L65:L67"/>
    <mergeCell ref="M65:M67"/>
    <mergeCell ref="Q65:R65"/>
    <mergeCell ref="Q66:R66"/>
    <mergeCell ref="Q67:R67"/>
    <mergeCell ref="L62:L64"/>
    <mergeCell ref="M62:M64"/>
    <mergeCell ref="Q62:R62"/>
    <mergeCell ref="Q63:R63"/>
    <mergeCell ref="Q64:R64"/>
    <mergeCell ref="J62:K64"/>
    <mergeCell ref="A65:A67"/>
    <mergeCell ref="B65:C67"/>
    <mergeCell ref="D65:F67"/>
    <mergeCell ref="G65:G67"/>
    <mergeCell ref="H65:I67"/>
    <mergeCell ref="A62:A64"/>
    <mergeCell ref="B62:C64"/>
    <mergeCell ref="D62:F64"/>
    <mergeCell ref="G62:G64"/>
    <mergeCell ref="H62:I64"/>
    <mergeCell ref="Q52:R52"/>
    <mergeCell ref="J50:K52"/>
    <mergeCell ref="A59:A61"/>
    <mergeCell ref="B59:C61"/>
    <mergeCell ref="D59:F61"/>
    <mergeCell ref="G59:G61"/>
    <mergeCell ref="H59:I61"/>
    <mergeCell ref="A56:A58"/>
    <mergeCell ref="B56:C58"/>
    <mergeCell ref="D56:F58"/>
    <mergeCell ref="G56:G58"/>
    <mergeCell ref="H56:I58"/>
    <mergeCell ref="J59:K61"/>
    <mergeCell ref="L59:L61"/>
    <mergeCell ref="M59:M61"/>
    <mergeCell ref="Q59:R59"/>
    <mergeCell ref="Q60:R60"/>
    <mergeCell ref="Q61:R61"/>
    <mergeCell ref="L56:L58"/>
    <mergeCell ref="M56:M58"/>
    <mergeCell ref="Q56:R56"/>
    <mergeCell ref="Q57:R57"/>
    <mergeCell ref="Q58:R58"/>
    <mergeCell ref="J56:K58"/>
    <mergeCell ref="Q44:R44"/>
    <mergeCell ref="Q45:R45"/>
    <mergeCell ref="Q46:R46"/>
    <mergeCell ref="J44:K46"/>
    <mergeCell ref="A53:A55"/>
    <mergeCell ref="B53:C55"/>
    <mergeCell ref="D53:F55"/>
    <mergeCell ref="G53:G55"/>
    <mergeCell ref="H53:I55"/>
    <mergeCell ref="A50:A52"/>
    <mergeCell ref="B50:C52"/>
    <mergeCell ref="D50:F52"/>
    <mergeCell ref="G50:G52"/>
    <mergeCell ref="H50:I52"/>
    <mergeCell ref="J53:K55"/>
    <mergeCell ref="L53:L55"/>
    <mergeCell ref="M53:M55"/>
    <mergeCell ref="Q53:R53"/>
    <mergeCell ref="Q54:R54"/>
    <mergeCell ref="Q55:R55"/>
    <mergeCell ref="L50:L52"/>
    <mergeCell ref="M50:M52"/>
    <mergeCell ref="Q50:R50"/>
    <mergeCell ref="Q51:R51"/>
    <mergeCell ref="B43:C43"/>
    <mergeCell ref="D43:F43"/>
    <mergeCell ref="H43:I43"/>
    <mergeCell ref="J43:K43"/>
    <mergeCell ref="N43:O43"/>
    <mergeCell ref="P43:R43"/>
    <mergeCell ref="A47:A49"/>
    <mergeCell ref="B47:C49"/>
    <mergeCell ref="D47:F49"/>
    <mergeCell ref="G47:G49"/>
    <mergeCell ref="H47:I49"/>
    <mergeCell ref="A44:A46"/>
    <mergeCell ref="B44:C46"/>
    <mergeCell ref="D44:F46"/>
    <mergeCell ref="G44:G46"/>
    <mergeCell ref="H44:I46"/>
    <mergeCell ref="J47:K49"/>
    <mergeCell ref="L47:L49"/>
    <mergeCell ref="M47:M49"/>
    <mergeCell ref="Q47:R47"/>
    <mergeCell ref="Q48:R48"/>
    <mergeCell ref="Q49:R49"/>
    <mergeCell ref="L44:L46"/>
    <mergeCell ref="M44:M46"/>
    <mergeCell ref="B38:C39"/>
    <mergeCell ref="D38:E39"/>
    <mergeCell ref="F38:R39"/>
    <mergeCell ref="B40:C41"/>
    <mergeCell ref="D40:E40"/>
    <mergeCell ref="F40:I40"/>
    <mergeCell ref="K40:M40"/>
    <mergeCell ref="O40:R40"/>
    <mergeCell ref="D41:E41"/>
    <mergeCell ref="F41:I41"/>
    <mergeCell ref="K41:R41"/>
    <mergeCell ref="B34:C35"/>
    <mergeCell ref="D34:J34"/>
    <mergeCell ref="K34:L34"/>
    <mergeCell ref="M34:R34"/>
    <mergeCell ref="D35:R35"/>
    <mergeCell ref="B36:C37"/>
    <mergeCell ref="E36:H36"/>
    <mergeCell ref="J36:M36"/>
    <mergeCell ref="O36:R36"/>
    <mergeCell ref="E37:H37"/>
    <mergeCell ref="J37:M37"/>
    <mergeCell ref="O37:R37"/>
    <mergeCell ref="B31:C32"/>
    <mergeCell ref="D31:J32"/>
    <mergeCell ref="K31:L32"/>
    <mergeCell ref="M31:R32"/>
    <mergeCell ref="B33:C33"/>
    <mergeCell ref="K33:L33"/>
    <mergeCell ref="M33:R33"/>
    <mergeCell ref="A20:J20"/>
    <mergeCell ref="A21:J21"/>
    <mergeCell ref="P22:R22"/>
    <mergeCell ref="A25:S25"/>
    <mergeCell ref="C29:J29"/>
    <mergeCell ref="K29:R29"/>
    <mergeCell ref="B11:R12"/>
    <mergeCell ref="B13:R13"/>
    <mergeCell ref="B14:R14"/>
    <mergeCell ref="B15:R15"/>
    <mergeCell ref="B16:R16"/>
    <mergeCell ref="A18:S18"/>
    <mergeCell ref="A3:S3"/>
    <mergeCell ref="B6:R6"/>
    <mergeCell ref="B7:R7"/>
    <mergeCell ref="B8:R8"/>
    <mergeCell ref="B9:R9"/>
    <mergeCell ref="B10:R10"/>
  </mergeCells>
  <phoneticPr fontId="1"/>
  <dataValidations count="7">
    <dataValidation type="list" allowBlank="1" showInputMessage="1" showErrorMessage="1" sqref="D38:E39" xr:uid="{249275D2-20CB-4FFF-8A0F-6CE9B48B72C2}">
      <formula1>"A 農業、林業,B 漁業,C 鉱業、採石業、砂利採取業,D 建設業,E 製造業,F 電気・ガス・熱供給・水道業,G 情報通信業,H 運輸業、郵便業,I 卸売業、小売業,J 金融業、保険業,K 不動産業、物品賃貸業,L 学術研究、専門・技術サービス業,M 宿泊業、飲食サービス業,N 生活関連サービス業、娯楽業,O 教育、学習支援業,P 医療、福祉,Q 複合サービス事業,R サービス業,S 公務,T 分類不能の産業"</formula1>
    </dataValidation>
    <dataValidation type="list" allowBlank="1" showInputMessage="1" showErrorMessage="1" sqref="D36:D37 B29 N36:N37 I36:I37" xr:uid="{BE06CD90-FA7E-41CD-8AF1-2D3B5E6BAB76}">
      <formula1>"☑,□"</formula1>
    </dataValidation>
    <dataValidation type="list" allowBlank="1" showInputMessage="1" showErrorMessage="1" sqref="N44:N76" xr:uid="{B281F35F-F644-410B-89D1-F8363B03BF41}">
      <formula1>"□,☑"</formula1>
    </dataValidation>
    <dataValidation type="list" allowBlank="1" showInputMessage="1" sqref="P44:P76" xr:uid="{86F6FEF5-1944-4382-88FA-5D87E0FD9FD0}">
      <formula1>"□,☑"</formula1>
    </dataValidation>
    <dataValidation imeMode="halfAlpha" allowBlank="1" showInputMessage="1" showErrorMessage="1" sqref="M44:M76 G47:G76" xr:uid="{EE9AAAED-2685-4BC4-BC9F-7329BF127B7D}"/>
    <dataValidation imeMode="disabled" allowBlank="1" showInputMessage="1" showErrorMessage="1" sqref="B47:C76" xr:uid="{75535341-D75A-4109-BADA-70B97593A4ED}"/>
    <dataValidation type="list" allowBlank="1" showInputMessage="1" showErrorMessage="1" sqref="L44:L76" xr:uid="{B95BD195-8E72-4121-BD34-6D7F53609A8D}">
      <formula1>"-,女,男"</formula1>
    </dataValidation>
  </dataValidations>
  <hyperlinks>
    <hyperlink ref="K41" r:id="rId1" xr:uid="{0DDEB27C-7D50-451A-8D92-38D74C7B3F66}"/>
  </hyperlinks>
  <printOptions horizontalCentered="1" verticalCentered="1"/>
  <pageMargins left="0.51181102362204722" right="0.51181102362204722" top="0.35433070866141736" bottom="0.35433070866141736" header="0.31496062992125984" footer="0.31496062992125984"/>
  <pageSetup paperSize="9" scale="54" orientation="portrait" cellComments="asDisplayed" r:id="rId2"/>
  <headerFooter>
    <oddHeader>&amp;L&amp;U機構処理欄
&amp;U受付Ｎｏ：
受 付 日：</oddHeader>
  </headerFooter>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F9637-C930-4787-A226-58A4B4D3C580}">
  <sheetPr codeName="Sheet3">
    <tabColor theme="1" tint="0.499984740745262"/>
    <pageSetUpPr fitToPage="1"/>
  </sheetPr>
  <dimension ref="A1:AR36"/>
  <sheetViews>
    <sheetView zoomScaleNormal="100" workbookViewId="0">
      <selection activeCell="G37" sqref="G37"/>
    </sheetView>
  </sheetViews>
  <sheetFormatPr defaultRowHeight="13.5" outlineLevelCol="1"/>
  <cols>
    <col min="1" max="1" width="9.625" style="110" customWidth="1" outlineLevel="1"/>
    <col min="2" max="2" width="9.125" style="110" customWidth="1" outlineLevel="1"/>
    <col min="3" max="3" width="8" style="110" customWidth="1"/>
    <col min="4" max="4" width="5.5" style="165" customWidth="1"/>
    <col min="5" max="5" width="19.25" style="110" customWidth="1"/>
    <col min="6" max="7" width="20.75" style="110" customWidth="1"/>
    <col min="8" max="8" width="20.125" style="110" customWidth="1"/>
    <col min="9" max="9" width="20.125" style="111" customWidth="1"/>
    <col min="10" max="10" width="16.375" style="110" customWidth="1"/>
    <col min="11" max="11" width="17.25" style="112" customWidth="1"/>
    <col min="12" max="12" width="13.5" style="110" customWidth="1"/>
    <col min="13" max="14" width="11.75" style="113" customWidth="1"/>
    <col min="15" max="15" width="11.875" style="111" customWidth="1"/>
    <col min="16" max="16" width="11.375" style="110" customWidth="1"/>
    <col min="17" max="17" width="9" style="110" customWidth="1"/>
    <col min="18" max="19" width="12.375" style="110" customWidth="1"/>
    <col min="20" max="20" width="16.375" style="110" customWidth="1"/>
    <col min="21" max="21" width="17.375" style="110" customWidth="1"/>
    <col min="22" max="22" width="25" style="110" customWidth="1"/>
    <col min="23" max="23" width="15.875" style="111" customWidth="1"/>
    <col min="24" max="24" width="14.5" style="110" customWidth="1"/>
    <col min="25" max="25" width="13.125" style="110" customWidth="1"/>
    <col min="26" max="26" width="15.25" style="110" customWidth="1"/>
    <col min="27" max="27" width="9.375" style="110" customWidth="1" outlineLevel="1"/>
    <col min="28" max="28" width="9" style="110"/>
    <col min="29" max="29" width="12.25" style="113" customWidth="1"/>
    <col min="30" max="30" width="10" style="110" customWidth="1" outlineLevel="1"/>
    <col min="31" max="31" width="9" style="110"/>
    <col min="32" max="32" width="11.625" style="110" hidden="1" customWidth="1" outlineLevel="1"/>
    <col min="33" max="33" width="18.25" style="110" customWidth="1" collapsed="1"/>
    <col min="34" max="34" width="12.875" style="110" customWidth="1" outlineLevel="1"/>
    <col min="35" max="35" width="11.75" style="110" customWidth="1"/>
    <col min="36" max="36" width="11.375" style="110" customWidth="1"/>
    <col min="37" max="37" width="14.125" style="113" customWidth="1"/>
    <col min="38" max="38" width="9" style="110" customWidth="1" outlineLevel="1"/>
    <col min="39" max="39" width="9" style="110" customWidth="1"/>
    <col min="40" max="41" width="11.125" style="110" customWidth="1"/>
    <col min="42" max="44" width="17.625" style="110" customWidth="1"/>
    <col min="45" max="16384" width="9" style="110"/>
  </cols>
  <sheetData>
    <row r="1" spans="1:44">
      <c r="D1" s="110"/>
      <c r="E1" s="169" t="s">
        <v>353</v>
      </c>
    </row>
    <row r="2" spans="1:44">
      <c r="D2" s="110"/>
    </row>
    <row r="3" spans="1:44" s="125" customFormat="1" ht="36" customHeight="1">
      <c r="A3" s="114" t="s">
        <v>69</v>
      </c>
      <c r="B3" s="114" t="s">
        <v>70</v>
      </c>
      <c r="C3" s="114" t="s">
        <v>71</v>
      </c>
      <c r="D3" s="115" t="s">
        <v>72</v>
      </c>
      <c r="E3" s="114" t="s">
        <v>73</v>
      </c>
      <c r="F3" s="114" t="s">
        <v>74</v>
      </c>
      <c r="G3" s="116" t="s">
        <v>75</v>
      </c>
      <c r="H3" s="117" t="s">
        <v>76</v>
      </c>
      <c r="I3" s="118" t="s">
        <v>77</v>
      </c>
      <c r="J3" s="119" t="s">
        <v>78</v>
      </c>
      <c r="K3" s="120" t="s">
        <v>79</v>
      </c>
      <c r="L3" s="121" t="s">
        <v>80</v>
      </c>
      <c r="M3" s="122" t="s">
        <v>81</v>
      </c>
      <c r="N3" s="122" t="s">
        <v>82</v>
      </c>
      <c r="O3" s="123" t="s">
        <v>83</v>
      </c>
      <c r="P3" s="114" t="s">
        <v>84</v>
      </c>
      <c r="Q3" s="114" t="s">
        <v>85</v>
      </c>
      <c r="R3" s="114" t="s">
        <v>86</v>
      </c>
      <c r="S3" s="124" t="s">
        <v>196</v>
      </c>
      <c r="T3" s="114" t="s">
        <v>87</v>
      </c>
      <c r="U3" s="114" t="s">
        <v>88</v>
      </c>
      <c r="V3" s="114" t="s">
        <v>89</v>
      </c>
      <c r="W3" s="123" t="s">
        <v>90</v>
      </c>
      <c r="X3" s="114" t="s">
        <v>91</v>
      </c>
      <c r="Y3" s="114" t="s">
        <v>92</v>
      </c>
      <c r="Z3" s="114" t="s">
        <v>93</v>
      </c>
      <c r="AA3" s="114" t="s">
        <v>94</v>
      </c>
      <c r="AB3" s="114" t="s">
        <v>95</v>
      </c>
      <c r="AC3" s="122" t="s">
        <v>96</v>
      </c>
      <c r="AD3" s="114" t="s">
        <v>97</v>
      </c>
      <c r="AE3" s="114" t="s">
        <v>98</v>
      </c>
      <c r="AF3" s="114" t="s">
        <v>99</v>
      </c>
      <c r="AG3" s="114" t="s">
        <v>100</v>
      </c>
      <c r="AH3" s="114" t="s">
        <v>101</v>
      </c>
      <c r="AI3" s="114" t="s">
        <v>102</v>
      </c>
      <c r="AJ3" s="114" t="s">
        <v>103</v>
      </c>
      <c r="AK3" s="122" t="s">
        <v>104</v>
      </c>
      <c r="AL3" s="114" t="s">
        <v>105</v>
      </c>
      <c r="AM3" s="114" t="s">
        <v>106</v>
      </c>
      <c r="AN3" s="114" t="s">
        <v>107</v>
      </c>
      <c r="AO3" s="114" t="s">
        <v>108</v>
      </c>
      <c r="AP3" s="114" t="s">
        <v>109</v>
      </c>
      <c r="AQ3" s="114" t="s">
        <v>110</v>
      </c>
      <c r="AR3" s="114" t="s">
        <v>111</v>
      </c>
    </row>
    <row r="4" spans="1:44" s="140" customFormat="1" ht="36" customHeight="1">
      <c r="A4" s="126" t="s">
        <v>112</v>
      </c>
      <c r="B4" s="126" t="s">
        <v>113</v>
      </c>
      <c r="C4" s="127" t="s">
        <v>114</v>
      </c>
      <c r="D4" s="128" t="s">
        <v>115</v>
      </c>
      <c r="E4" s="129" t="s">
        <v>116</v>
      </c>
      <c r="F4" s="130" t="s">
        <v>117</v>
      </c>
      <c r="G4" s="130" t="s">
        <v>117</v>
      </c>
      <c r="H4" s="130" t="s">
        <v>117</v>
      </c>
      <c r="I4" s="130" t="s">
        <v>117</v>
      </c>
      <c r="J4" s="131" t="s">
        <v>118</v>
      </c>
      <c r="K4" s="132" t="s">
        <v>117</v>
      </c>
      <c r="L4" s="131" t="s">
        <v>117</v>
      </c>
      <c r="M4" s="133" t="s">
        <v>117</v>
      </c>
      <c r="N4" s="133" t="s">
        <v>117</v>
      </c>
      <c r="O4" s="134" t="s">
        <v>117</v>
      </c>
      <c r="P4" s="130" t="s">
        <v>117</v>
      </c>
      <c r="Q4" s="130" t="s">
        <v>117</v>
      </c>
      <c r="R4" s="129" t="s">
        <v>119</v>
      </c>
      <c r="S4" s="135" t="s">
        <v>197</v>
      </c>
      <c r="T4" s="129" t="s">
        <v>120</v>
      </c>
      <c r="U4" s="129" t="s">
        <v>120</v>
      </c>
      <c r="V4" s="129" t="s">
        <v>121</v>
      </c>
      <c r="W4" s="136" t="s">
        <v>122</v>
      </c>
      <c r="X4" s="129" t="s">
        <v>120</v>
      </c>
      <c r="Y4" s="129" t="s">
        <v>123</v>
      </c>
      <c r="Z4" s="129" t="s">
        <v>124</v>
      </c>
      <c r="AA4" s="126" t="s">
        <v>125</v>
      </c>
      <c r="AB4" s="129" t="s">
        <v>126</v>
      </c>
      <c r="AC4" s="137" t="s">
        <v>127</v>
      </c>
      <c r="AD4" s="126" t="s">
        <v>125</v>
      </c>
      <c r="AE4" s="129" t="s">
        <v>126</v>
      </c>
      <c r="AF4" s="126" t="s">
        <v>125</v>
      </c>
      <c r="AG4" s="129" t="s">
        <v>128</v>
      </c>
      <c r="AH4" s="126" t="s">
        <v>125</v>
      </c>
      <c r="AI4" s="129" t="s">
        <v>129</v>
      </c>
      <c r="AJ4" s="129" t="s">
        <v>130</v>
      </c>
      <c r="AK4" s="137" t="s">
        <v>127</v>
      </c>
      <c r="AL4" s="138" t="s">
        <v>131</v>
      </c>
      <c r="AM4" s="139" t="s">
        <v>126</v>
      </c>
      <c r="AN4" s="129" t="s">
        <v>127</v>
      </c>
      <c r="AO4" s="129" t="s">
        <v>132</v>
      </c>
      <c r="AP4" s="129" t="s">
        <v>133</v>
      </c>
      <c r="AQ4" s="129" t="s">
        <v>133</v>
      </c>
      <c r="AR4" s="129" t="s">
        <v>133</v>
      </c>
    </row>
    <row r="5" spans="1:44" s="150" customFormat="1" ht="18" hidden="1" customHeight="1">
      <c r="A5" s="141" t="s">
        <v>134</v>
      </c>
      <c r="B5" s="141" t="s">
        <v>135</v>
      </c>
      <c r="C5" s="141" t="s">
        <v>136</v>
      </c>
      <c r="D5" s="142" t="s">
        <v>137</v>
      </c>
      <c r="E5" s="141" t="s">
        <v>138</v>
      </c>
      <c r="F5" s="143" t="s">
        <v>139</v>
      </c>
      <c r="G5" s="143"/>
      <c r="H5" s="143" t="s">
        <v>140</v>
      </c>
      <c r="I5" s="144"/>
      <c r="J5" s="145" t="s">
        <v>141</v>
      </c>
      <c r="K5" s="146"/>
      <c r="L5" s="145" t="s">
        <v>142</v>
      </c>
      <c r="M5" s="147" t="s">
        <v>143</v>
      </c>
      <c r="N5" s="147" t="s">
        <v>144</v>
      </c>
      <c r="O5" s="144" t="s">
        <v>145</v>
      </c>
      <c r="P5" s="143" t="s">
        <v>146</v>
      </c>
      <c r="Q5" s="143" t="s">
        <v>147</v>
      </c>
      <c r="R5" s="141" t="s">
        <v>148</v>
      </c>
      <c r="S5" s="141"/>
      <c r="T5" s="141" t="s">
        <v>149</v>
      </c>
      <c r="U5" s="141" t="s">
        <v>150</v>
      </c>
      <c r="V5" s="141" t="s">
        <v>151</v>
      </c>
      <c r="W5" s="148" t="s">
        <v>152</v>
      </c>
      <c r="X5" s="141" t="s">
        <v>153</v>
      </c>
      <c r="Y5" s="141" t="s">
        <v>154</v>
      </c>
      <c r="Z5" s="141" t="s">
        <v>155</v>
      </c>
      <c r="AA5" s="141" t="s">
        <v>156</v>
      </c>
      <c r="AB5" s="141" t="s">
        <v>157</v>
      </c>
      <c r="AC5" s="149" t="s">
        <v>158</v>
      </c>
      <c r="AD5" s="141" t="s">
        <v>159</v>
      </c>
      <c r="AE5" s="141" t="s">
        <v>160</v>
      </c>
      <c r="AF5" s="141" t="s">
        <v>161</v>
      </c>
      <c r="AG5" s="141" t="s">
        <v>162</v>
      </c>
      <c r="AH5" s="141" t="s">
        <v>163</v>
      </c>
      <c r="AI5" s="141" t="s">
        <v>164</v>
      </c>
      <c r="AJ5" s="141" t="s">
        <v>165</v>
      </c>
      <c r="AK5" s="149" t="s">
        <v>166</v>
      </c>
      <c r="AL5" s="141" t="s">
        <v>167</v>
      </c>
      <c r="AM5" s="141" t="s">
        <v>168</v>
      </c>
      <c r="AN5" s="141" t="s">
        <v>169</v>
      </c>
      <c r="AO5" s="141" t="s">
        <v>170</v>
      </c>
      <c r="AP5" s="141" t="s">
        <v>171</v>
      </c>
      <c r="AQ5" s="141" t="s">
        <v>172</v>
      </c>
      <c r="AR5" s="141" t="s">
        <v>173</v>
      </c>
    </row>
    <row r="6" spans="1:44">
      <c r="A6" s="151"/>
      <c r="B6" s="151"/>
      <c r="C6" s="152"/>
      <c r="D6" s="153"/>
      <c r="E6" s="151">
        <f>'受講申込書 '!$B$50</f>
        <v>0</v>
      </c>
      <c r="F6" s="154"/>
      <c r="G6" s="154"/>
      <c r="H6" s="154"/>
      <c r="I6" s="155"/>
      <c r="J6" s="154"/>
      <c r="K6" s="156"/>
      <c r="L6" s="154"/>
      <c r="M6" s="157"/>
      <c r="N6" s="157"/>
      <c r="O6" s="155"/>
      <c r="P6" s="155"/>
      <c r="Q6" s="155"/>
      <c r="R6" s="151"/>
      <c r="S6" s="151"/>
      <c r="T6" s="151">
        <f>'受講申込書 '!$D$34</f>
        <v>0</v>
      </c>
      <c r="U6" s="151">
        <f>'受講申込書 '!$M$34</f>
        <v>0</v>
      </c>
      <c r="V6" s="151"/>
      <c r="W6" s="158"/>
      <c r="X6" s="151">
        <f>'受講申込書 '!$E$43</f>
        <v>0</v>
      </c>
      <c r="Y6" s="151">
        <f>'受講申込書 '!H50</f>
        <v>0</v>
      </c>
      <c r="Z6" s="151">
        <f>'受講申込書 '!J50</f>
        <v>0</v>
      </c>
      <c r="AA6" s="151"/>
      <c r="AB6" s="151">
        <f>'受講申込書 '!L50</f>
        <v>0</v>
      </c>
      <c r="AC6" s="159">
        <f>'受講申込書 '!M50</f>
        <v>0</v>
      </c>
      <c r="AD6" s="151"/>
      <c r="AE6" s="160" t="str">
        <f>IF('受講申込書 '!N50="☑","正社員",IF('受講申込書 '!N51="☑","非正規雇用",IF('受講申込書 '!N52="☑","その他（自営業等）","")))</f>
        <v/>
      </c>
      <c r="AF6" s="160"/>
      <c r="AG6" s="160" t="str">
        <f>IF(A6="","","オフライン")</f>
        <v/>
      </c>
      <c r="AH6" s="158"/>
      <c r="AI6" s="151"/>
      <c r="AJ6" s="151"/>
      <c r="AK6" s="159"/>
      <c r="AL6" s="151"/>
      <c r="AM6" s="151"/>
      <c r="AN6" s="151"/>
      <c r="AO6" s="151"/>
      <c r="AP6" s="151" t="str">
        <f>IF('受講申込書 '!P51="☑","駐車場を希望する","")</f>
        <v/>
      </c>
      <c r="AQ6" s="151"/>
      <c r="AR6" s="151"/>
    </row>
    <row r="7" spans="1:44">
      <c r="A7" s="151"/>
      <c r="B7" s="151"/>
      <c r="C7" s="152"/>
      <c r="D7" s="153"/>
      <c r="E7" s="151">
        <f>'受講申込書 '!$B$53</f>
        <v>0</v>
      </c>
      <c r="F7" s="154"/>
      <c r="G7" s="154"/>
      <c r="H7" s="154"/>
      <c r="I7" s="155"/>
      <c r="J7" s="154"/>
      <c r="K7" s="156"/>
      <c r="L7" s="154"/>
      <c r="M7" s="157"/>
      <c r="N7" s="157"/>
      <c r="O7" s="155"/>
      <c r="P7" s="155"/>
      <c r="Q7" s="155"/>
      <c r="R7" s="151"/>
      <c r="S7" s="151"/>
      <c r="T7" s="151">
        <f>'受講申込書 '!$D$34</f>
        <v>0</v>
      </c>
      <c r="U7" s="151">
        <f>'受講申込書 '!$M$34</f>
        <v>0</v>
      </c>
      <c r="V7" s="151"/>
      <c r="W7" s="158"/>
      <c r="X7" s="151">
        <f>'受講申込書 '!$E$43</f>
        <v>0</v>
      </c>
      <c r="Y7" s="151">
        <f>'受講申込書 '!H53</f>
        <v>0</v>
      </c>
      <c r="Z7" s="151">
        <f>'受講申込書 '!J53</f>
        <v>0</v>
      </c>
      <c r="AA7" s="151"/>
      <c r="AB7" s="151">
        <f>'受講申込書 '!L53</f>
        <v>0</v>
      </c>
      <c r="AC7" s="159">
        <f>'受講申込書 '!M53</f>
        <v>0</v>
      </c>
      <c r="AD7" s="151"/>
      <c r="AE7" s="160" t="str">
        <f>IF('受講申込書 '!N53="☑","正社員",IF('受講申込書 '!N54="☑","非正規雇用",IF('受講申込書 '!N55="☑","その他（自営業等）","")))</f>
        <v/>
      </c>
      <c r="AF7" s="160"/>
      <c r="AG7" s="160" t="str">
        <f t="shared" ref="AG7:AG13" si="0">IF(A7="","","オフライン")</f>
        <v/>
      </c>
      <c r="AH7" s="158"/>
      <c r="AI7" s="151"/>
      <c r="AJ7" s="151"/>
      <c r="AK7" s="159"/>
      <c r="AL7" s="151"/>
      <c r="AM7" s="151"/>
      <c r="AN7" s="151"/>
      <c r="AO7" s="151"/>
      <c r="AP7" s="151" t="str">
        <f>IF('受講申込書 '!P54="☑","駐車場を希望する","")</f>
        <v/>
      </c>
      <c r="AQ7" s="151"/>
      <c r="AR7" s="151"/>
    </row>
    <row r="8" spans="1:44">
      <c r="A8" s="151"/>
      <c r="B8" s="151"/>
      <c r="C8" s="152"/>
      <c r="D8" s="153"/>
      <c r="E8" s="151">
        <f>'受講申込書 '!$B$56</f>
        <v>0</v>
      </c>
      <c r="F8" s="154"/>
      <c r="G8" s="154"/>
      <c r="H8" s="154"/>
      <c r="I8" s="155"/>
      <c r="J8" s="154"/>
      <c r="K8" s="156"/>
      <c r="L8" s="154"/>
      <c r="M8" s="157"/>
      <c r="N8" s="157"/>
      <c r="O8" s="155"/>
      <c r="P8" s="155"/>
      <c r="Q8" s="155"/>
      <c r="R8" s="151"/>
      <c r="S8" s="151"/>
      <c r="T8" s="151">
        <f>'受講申込書 '!$D$34</f>
        <v>0</v>
      </c>
      <c r="U8" s="151">
        <f>'受講申込書 '!$M$34</f>
        <v>0</v>
      </c>
      <c r="V8" s="151"/>
      <c r="W8" s="158"/>
      <c r="X8" s="151">
        <f>'受講申込書 '!$E$43</f>
        <v>0</v>
      </c>
      <c r="Y8" s="151">
        <f>'受講申込書 '!H56</f>
        <v>0</v>
      </c>
      <c r="Z8" s="151">
        <f>'受講申込書 '!J56</f>
        <v>0</v>
      </c>
      <c r="AA8" s="151"/>
      <c r="AB8" s="151">
        <f>'受講申込書 '!L56</f>
        <v>0</v>
      </c>
      <c r="AC8" s="159">
        <f>'受講申込書 '!M56</f>
        <v>0</v>
      </c>
      <c r="AD8" s="151"/>
      <c r="AE8" s="160" t="str">
        <f>IF('受講申込書 '!N56="☑","正社員",IF('受講申込書 '!N57="☑","非正規雇用",IF('受講申込書 '!N58="☑","その他（自営業等）","")))</f>
        <v/>
      </c>
      <c r="AF8" s="160"/>
      <c r="AG8" s="160" t="str">
        <f t="shared" si="0"/>
        <v/>
      </c>
      <c r="AH8" s="158"/>
      <c r="AI8" s="151"/>
      <c r="AJ8" s="151"/>
      <c r="AK8" s="159"/>
      <c r="AL8" s="151"/>
      <c r="AM8" s="151"/>
      <c r="AN8" s="151"/>
      <c r="AO8" s="151"/>
      <c r="AP8" s="151" t="str">
        <f>IF('受講申込書 '!P57="☑","駐車場を希望する","")</f>
        <v/>
      </c>
      <c r="AQ8" s="151"/>
      <c r="AR8" s="151"/>
    </row>
    <row r="9" spans="1:44">
      <c r="A9" s="151"/>
      <c r="B9" s="151"/>
      <c r="C9" s="152"/>
      <c r="D9" s="153"/>
      <c r="E9" s="151">
        <f>'受講申込書 '!$B$59</f>
        <v>0</v>
      </c>
      <c r="F9" s="154"/>
      <c r="G9" s="154"/>
      <c r="H9" s="154"/>
      <c r="I9" s="155"/>
      <c r="J9" s="154"/>
      <c r="K9" s="156"/>
      <c r="L9" s="154"/>
      <c r="M9" s="157"/>
      <c r="N9" s="157"/>
      <c r="O9" s="155"/>
      <c r="P9" s="155"/>
      <c r="Q9" s="155"/>
      <c r="R9" s="151"/>
      <c r="S9" s="151"/>
      <c r="T9" s="151">
        <f>'受講申込書 '!$D$34</f>
        <v>0</v>
      </c>
      <c r="U9" s="151">
        <f>'受講申込書 '!$M$34</f>
        <v>0</v>
      </c>
      <c r="V9" s="151"/>
      <c r="W9" s="158"/>
      <c r="X9" s="151">
        <f>'受講申込書 '!$E$43</f>
        <v>0</v>
      </c>
      <c r="Y9" s="151">
        <f>'受講申込書 '!H59</f>
        <v>0</v>
      </c>
      <c r="Z9" s="151">
        <f>'受講申込書 '!J59</f>
        <v>0</v>
      </c>
      <c r="AA9" s="151"/>
      <c r="AB9" s="151">
        <f>'受講申込書 '!L59</f>
        <v>0</v>
      </c>
      <c r="AC9" s="159">
        <f>'受講申込書 '!M59</f>
        <v>0</v>
      </c>
      <c r="AD9" s="151"/>
      <c r="AE9" s="160" t="str">
        <f>IF('受講申込書 '!N59="☑","正社員",IF('受講申込書 '!N60="☑","非正規雇用",IF('受講申込書 '!N61="☑","その他（自営業等）","")))</f>
        <v/>
      </c>
      <c r="AF9" s="160"/>
      <c r="AG9" s="160" t="str">
        <f t="shared" si="0"/>
        <v/>
      </c>
      <c r="AH9" s="158"/>
      <c r="AI9" s="151"/>
      <c r="AJ9" s="151"/>
      <c r="AK9" s="159"/>
      <c r="AL9" s="151"/>
      <c r="AM9" s="151"/>
      <c r="AN9" s="151"/>
      <c r="AO9" s="151"/>
      <c r="AP9" s="151" t="str">
        <f>IF('受講申込書 '!P60="☑","駐車場を希望する","")</f>
        <v/>
      </c>
      <c r="AQ9" s="151"/>
      <c r="AR9" s="151"/>
    </row>
    <row r="10" spans="1:44">
      <c r="A10" s="151"/>
      <c r="B10" s="151"/>
      <c r="C10" s="152"/>
      <c r="D10" s="153"/>
      <c r="E10" s="151">
        <f>'受講申込書 '!$B$62</f>
        <v>0</v>
      </c>
      <c r="F10" s="154"/>
      <c r="G10" s="154"/>
      <c r="H10" s="154"/>
      <c r="I10" s="155"/>
      <c r="J10" s="154"/>
      <c r="K10" s="156"/>
      <c r="L10" s="154"/>
      <c r="M10" s="157"/>
      <c r="N10" s="157"/>
      <c r="O10" s="155"/>
      <c r="P10" s="155"/>
      <c r="Q10" s="155"/>
      <c r="R10" s="151"/>
      <c r="S10" s="151"/>
      <c r="T10" s="151">
        <f>'受講申込書 '!$D$34</f>
        <v>0</v>
      </c>
      <c r="U10" s="151">
        <f>'受講申込書 '!$M$34</f>
        <v>0</v>
      </c>
      <c r="W10" s="158"/>
      <c r="X10" s="151">
        <f>'受講申込書 '!$E$43</f>
        <v>0</v>
      </c>
      <c r="Y10" s="151">
        <f>'受講申込書 '!H62</f>
        <v>0</v>
      </c>
      <c r="Z10" s="151">
        <f>'受講申込書 '!J62</f>
        <v>0</v>
      </c>
      <c r="AA10" s="151"/>
      <c r="AB10" s="151">
        <f>'受講申込書 '!L62</f>
        <v>0</v>
      </c>
      <c r="AC10" s="159">
        <f>'受講申込書 '!M62</f>
        <v>0</v>
      </c>
      <c r="AD10" s="151"/>
      <c r="AE10" s="160" t="str">
        <f>IF('受講申込書 '!N62="☑","正社員",IF('受講申込書 '!N63="☑","非正規雇用",IF('受講申込書 '!N64="☑","その他（自営業等）","")))</f>
        <v/>
      </c>
      <c r="AF10" s="160"/>
      <c r="AG10" s="160" t="str">
        <f t="shared" si="0"/>
        <v/>
      </c>
      <c r="AH10" s="158"/>
      <c r="AI10" s="151"/>
      <c r="AJ10" s="151"/>
      <c r="AK10" s="159"/>
      <c r="AL10" s="151"/>
      <c r="AM10" s="151"/>
      <c r="AN10" s="151"/>
      <c r="AO10" s="151"/>
      <c r="AP10" s="151" t="str">
        <f>IF('受講申込書 '!P63="☑","駐車場を希望する","")</f>
        <v/>
      </c>
      <c r="AQ10" s="151"/>
      <c r="AR10" s="151"/>
    </row>
    <row r="11" spans="1:44">
      <c r="A11" s="151"/>
      <c r="B11" s="151"/>
      <c r="C11" s="151"/>
      <c r="D11" s="153"/>
      <c r="E11" s="151">
        <f>'受講申込書 '!$B$65</f>
        <v>0</v>
      </c>
      <c r="F11" s="154"/>
      <c r="G11" s="154"/>
      <c r="H11" s="154"/>
      <c r="I11" s="155"/>
      <c r="J11" s="154"/>
      <c r="K11" s="156"/>
      <c r="L11" s="154"/>
      <c r="M11" s="157"/>
      <c r="N11" s="157"/>
      <c r="O11" s="155"/>
      <c r="P11" s="155"/>
      <c r="Q11" s="155"/>
      <c r="R11" s="151"/>
      <c r="S11" s="151"/>
      <c r="T11" s="151">
        <f>'受講申込書 '!$D$34</f>
        <v>0</v>
      </c>
      <c r="U11" s="151">
        <f>'受講申込書 '!$M$34</f>
        <v>0</v>
      </c>
      <c r="V11" s="151"/>
      <c r="W11" s="158"/>
      <c r="X11" s="151">
        <f>'受講申込書 '!$E$43</f>
        <v>0</v>
      </c>
      <c r="Y11" s="151">
        <f>'受講申込書 '!H65</f>
        <v>0</v>
      </c>
      <c r="Z11" s="151">
        <f>'受講申込書 '!J65</f>
        <v>0</v>
      </c>
      <c r="AA11" s="151"/>
      <c r="AB11" s="151">
        <f>'受講申込書 '!L65</f>
        <v>0</v>
      </c>
      <c r="AC11" s="159">
        <f>'受講申込書 '!M65</f>
        <v>0</v>
      </c>
      <c r="AD11" s="151"/>
      <c r="AE11" s="160" t="str">
        <f>IF('受講申込書 '!N65="☑","正社員",IF('受講申込書 '!N66="☑","非正規雇用",IF('受講申込書 '!N67="☑","その他（自営業等）","")))</f>
        <v/>
      </c>
      <c r="AF11" s="160"/>
      <c r="AG11" s="160" t="str">
        <f t="shared" si="0"/>
        <v/>
      </c>
      <c r="AH11" s="158"/>
      <c r="AI11" s="151"/>
      <c r="AJ11" s="151"/>
      <c r="AK11" s="159"/>
      <c r="AL11" s="151"/>
      <c r="AM11" s="151"/>
      <c r="AN11" s="151"/>
      <c r="AO11" s="151"/>
      <c r="AP11" s="151" t="str">
        <f>IF('受講申込書 '!P66="☑","駐車場を希望する","")</f>
        <v/>
      </c>
      <c r="AQ11" s="151"/>
      <c r="AR11" s="151"/>
    </row>
    <row r="12" spans="1:44">
      <c r="A12" s="151"/>
      <c r="B12" s="151"/>
      <c r="C12" s="151"/>
      <c r="D12" s="153"/>
      <c r="E12" s="151">
        <f>'受講申込書 '!$B$68</f>
        <v>0</v>
      </c>
      <c r="F12" s="154"/>
      <c r="G12" s="154"/>
      <c r="H12" s="154"/>
      <c r="I12" s="155"/>
      <c r="J12" s="154"/>
      <c r="K12" s="156"/>
      <c r="L12" s="154"/>
      <c r="M12" s="157"/>
      <c r="N12" s="157"/>
      <c r="O12" s="155"/>
      <c r="P12" s="155"/>
      <c r="Q12" s="155"/>
      <c r="R12" s="151"/>
      <c r="S12" s="151"/>
      <c r="T12" s="151">
        <f>'受講申込書 '!$D$34</f>
        <v>0</v>
      </c>
      <c r="U12" s="151">
        <f>'受講申込書 '!$M$34</f>
        <v>0</v>
      </c>
      <c r="V12" s="151"/>
      <c r="W12" s="158"/>
      <c r="X12" s="151">
        <f>'受講申込書 '!$E$43</f>
        <v>0</v>
      </c>
      <c r="Y12" s="151">
        <f>'受講申込書 '!H68</f>
        <v>0</v>
      </c>
      <c r="Z12" s="151">
        <f>'受講申込書 '!J68</f>
        <v>0</v>
      </c>
      <c r="AA12" s="151"/>
      <c r="AB12" s="151">
        <f>'受講申込書 '!L68</f>
        <v>0</v>
      </c>
      <c r="AC12" s="159">
        <f>'受講申込書 '!M68</f>
        <v>0</v>
      </c>
      <c r="AD12" s="151"/>
      <c r="AE12" s="160" t="str">
        <f>IF('受講申込書 '!N68="☑","正社員",IF('受講申込書 '!N69="☑","非正規雇用",IF('受講申込書 '!N70="☑","その他（自営業等）","")))</f>
        <v/>
      </c>
      <c r="AF12" s="160"/>
      <c r="AG12" s="160" t="str">
        <f t="shared" si="0"/>
        <v/>
      </c>
      <c r="AH12" s="158"/>
      <c r="AI12" s="151"/>
      <c r="AJ12" s="151"/>
      <c r="AK12" s="159"/>
      <c r="AL12" s="151"/>
      <c r="AM12" s="151"/>
      <c r="AN12" s="151"/>
      <c r="AO12" s="151"/>
      <c r="AP12" s="151" t="str">
        <f>IF('受講申込書 '!P69="☑","駐車場を希望する","")</f>
        <v/>
      </c>
      <c r="AQ12" s="151"/>
      <c r="AR12" s="151"/>
    </row>
    <row r="13" spans="1:44">
      <c r="A13" s="151"/>
      <c r="B13" s="151"/>
      <c r="C13" s="151"/>
      <c r="D13" s="153"/>
      <c r="E13" s="151">
        <f>'受講申込書 '!$B$71</f>
        <v>0</v>
      </c>
      <c r="F13" s="154"/>
      <c r="G13" s="154"/>
      <c r="H13" s="154"/>
      <c r="I13" s="155"/>
      <c r="J13" s="154"/>
      <c r="K13" s="156"/>
      <c r="L13" s="154"/>
      <c r="M13" s="157"/>
      <c r="N13" s="157"/>
      <c r="O13" s="155"/>
      <c r="P13" s="155"/>
      <c r="Q13" s="155"/>
      <c r="R13" s="151"/>
      <c r="S13" s="151"/>
      <c r="T13" s="151">
        <f>'受講申込書 '!$D$34</f>
        <v>0</v>
      </c>
      <c r="U13" s="151">
        <f>'受講申込書 '!$M$34</f>
        <v>0</v>
      </c>
      <c r="V13" s="151"/>
      <c r="W13" s="158"/>
      <c r="X13" s="151">
        <f>'受講申込書 '!$E$43</f>
        <v>0</v>
      </c>
      <c r="Y13" s="151">
        <f>'受講申込書 '!H71</f>
        <v>0</v>
      </c>
      <c r="Z13" s="151">
        <f>'受講申込書 '!J71</f>
        <v>0</v>
      </c>
      <c r="AA13" s="151"/>
      <c r="AB13" s="151">
        <f>'受講申込書 '!L71</f>
        <v>0</v>
      </c>
      <c r="AC13" s="159">
        <f>'受講申込書 '!M71</f>
        <v>0</v>
      </c>
      <c r="AD13" s="151"/>
      <c r="AE13" s="160" t="str">
        <f>IF('受講申込書 '!N71="☑","正社員",IF('受講申込書 '!N72="☑","非正規雇用",IF('受講申込書 '!N73="☑","その他（自営業等）","")))</f>
        <v/>
      </c>
      <c r="AF13" s="160"/>
      <c r="AG13" s="160" t="str">
        <f t="shared" si="0"/>
        <v/>
      </c>
      <c r="AH13" s="158"/>
      <c r="AI13" s="151"/>
      <c r="AJ13" s="151"/>
      <c r="AK13" s="159"/>
      <c r="AL13" s="151"/>
      <c r="AM13" s="151"/>
      <c r="AN13" s="151"/>
      <c r="AO13" s="151"/>
      <c r="AP13" s="151" t="str">
        <f>IF('受講申込書 '!P72="☑","駐車場を希望する","")</f>
        <v/>
      </c>
      <c r="AQ13" s="151"/>
      <c r="AR13" s="151"/>
    </row>
    <row r="17" spans="4:37" ht="14.25" thickBot="1">
      <c r="E17" s="169" t="s">
        <v>354</v>
      </c>
    </row>
    <row r="18" spans="4:37" s="162" customFormat="1" ht="14.25" thickTop="1">
      <c r="D18" s="161"/>
      <c r="E18" s="170" t="s">
        <v>331</v>
      </c>
      <c r="F18" s="171" t="s">
        <v>332</v>
      </c>
      <c r="G18" s="172" t="s">
        <v>333</v>
      </c>
      <c r="H18" s="172" t="s">
        <v>334</v>
      </c>
      <c r="I18" s="172" t="s">
        <v>335</v>
      </c>
      <c r="J18" s="172" t="s">
        <v>336</v>
      </c>
      <c r="K18" s="172" t="s">
        <v>337</v>
      </c>
      <c r="L18" s="172" t="s">
        <v>338</v>
      </c>
      <c r="M18" s="172" t="s">
        <v>339</v>
      </c>
      <c r="N18" s="172" t="s">
        <v>340</v>
      </c>
      <c r="O18" s="172" t="s">
        <v>341</v>
      </c>
      <c r="P18" s="172" t="s">
        <v>207</v>
      </c>
      <c r="Q18" s="172" t="s">
        <v>342</v>
      </c>
      <c r="R18" s="172" t="s">
        <v>343</v>
      </c>
      <c r="S18" s="172" t="s">
        <v>344</v>
      </c>
      <c r="T18" s="172" t="s">
        <v>345</v>
      </c>
      <c r="U18" s="172" t="s">
        <v>346</v>
      </c>
      <c r="V18" s="172" t="s">
        <v>347</v>
      </c>
      <c r="W18" s="172" t="s">
        <v>348</v>
      </c>
      <c r="X18" s="172" t="s">
        <v>349</v>
      </c>
      <c r="Y18" s="172" t="s">
        <v>350</v>
      </c>
      <c r="Z18" s="173" t="s">
        <v>351</v>
      </c>
      <c r="AC18" s="163" t="s">
        <v>352</v>
      </c>
      <c r="AK18" s="164"/>
    </row>
    <row r="19" spans="4:37">
      <c r="E19" s="174">
        <f>'受講申込書 '!$P$25</f>
        <v>0</v>
      </c>
      <c r="F19" s="159" t="str">
        <f>'受講申込書 '!$D$50</f>
        <v/>
      </c>
      <c r="G19" s="151" t="str">
        <f>IF(F19="","",'受講申込書 '!$D$34)</f>
        <v/>
      </c>
      <c r="H19" s="151" t="str">
        <f>IF('受講申込書 '!$M$34="","",'受講申込書 '!$M$34)</f>
        <v/>
      </c>
      <c r="I19" s="158" t="str">
        <f>IF(F19="","",'受講申込書 '!$D$37)</f>
        <v/>
      </c>
      <c r="J19" s="158" t="str">
        <f>IF(F19="","",'受講申込書 '!$D$38)</f>
        <v/>
      </c>
      <c r="K19" s="166" t="str">
        <f>IF(F19="","",'受講申込書 '!$D$36)</f>
        <v/>
      </c>
      <c r="L19" s="151" t="str">
        <f>IF(F19="","",'受講申込書 '!$E$43)</f>
        <v/>
      </c>
      <c r="M19" s="159"/>
      <c r="N19" s="159" t="str">
        <f>IF(F19="","",'受講申込書 '!$J$43)</f>
        <v/>
      </c>
      <c r="O19" s="159"/>
      <c r="P19" s="159" t="str">
        <f>IF(F19="","",'受講申込書 '!$N$43)</f>
        <v/>
      </c>
      <c r="Q19" s="159" t="str">
        <f>IF(F19="","",'受講申込書 '!$N$44)</f>
        <v/>
      </c>
      <c r="R19" s="159">
        <f>IF('受講申込書 '!D39="☑","A　1～29人",IF('受講申込書 '!I39="☑","B　30～99人",IF('受講申込書 '!N39="☑","C　100～299人",IF('受講申込書 '!D40="☑","D　300～499人",IF('受講申込書 '!I40="☑","E　500～999人",IF('受講申込書 '!N40="☑","F　1000人～",))))))</f>
        <v>0</v>
      </c>
      <c r="S19" s="159">
        <f>'受講申込書 '!D41</f>
        <v>0</v>
      </c>
      <c r="T19" s="151">
        <f>'受講申込書 '!H50</f>
        <v>0</v>
      </c>
      <c r="U19" s="151">
        <f>'受講申込書 '!J50</f>
        <v>0</v>
      </c>
      <c r="V19" s="151">
        <f>'受講申込書 '!L50</f>
        <v>0</v>
      </c>
      <c r="W19" s="159">
        <f>'受講申込書 '!M50</f>
        <v>0</v>
      </c>
      <c r="X19" s="151" t="str">
        <f>IF('受講申込書 '!N50="☑","正社員",IF('受講申込書 '!N51="☑","非正規雇用",IF('受講申込書 '!N52="☑","その他（自営業等）","未記入")))</f>
        <v>未記入</v>
      </c>
      <c r="Y19" s="151" t="str">
        <f>IF('受講申込書 '!P51="☑","駐車場希望する","")</f>
        <v/>
      </c>
      <c r="Z19" s="175" t="str">
        <f>IFERROR(VLOOKUP(AC19,コースNO!$A$2:$E$65,2,FALSE),"")</f>
        <v/>
      </c>
      <c r="AC19" s="167" t="str">
        <f>IF('受講申込書 '!B50="","",'受講申込書 '!B50)</f>
        <v/>
      </c>
    </row>
    <row r="20" spans="4:37">
      <c r="E20" s="174">
        <f>'受講申込書 '!$P$25</f>
        <v>0</v>
      </c>
      <c r="F20" s="159" t="str">
        <f>'受講申込書 '!$D$53</f>
        <v/>
      </c>
      <c r="G20" s="151" t="str">
        <f>IF(F20="","",'受講申込書 '!$D$34)</f>
        <v/>
      </c>
      <c r="H20" s="151" t="str">
        <f>IF('受講申込書 '!$M$34="","",'受講申込書 '!$M$34)</f>
        <v/>
      </c>
      <c r="I20" s="158" t="str">
        <f>IF(F20="","",'受講申込書 '!$D$37)</f>
        <v/>
      </c>
      <c r="J20" s="158" t="str">
        <f>IF(F20="","",'受講申込書 '!$D$38)</f>
        <v/>
      </c>
      <c r="K20" s="166" t="str">
        <f>IF(F20="","",'受講申込書 '!$D$36)</f>
        <v/>
      </c>
      <c r="L20" s="151" t="str">
        <f>IF(F20="","",'受講申込書 '!$E$43)</f>
        <v/>
      </c>
      <c r="M20" s="159"/>
      <c r="N20" s="159" t="str">
        <f>IF(F20="","",'受講申込書 '!$J$43)</f>
        <v/>
      </c>
      <c r="O20" s="159"/>
      <c r="P20" s="159" t="str">
        <f>IF(F20="","",'受講申込書 '!$N$43)</f>
        <v/>
      </c>
      <c r="Q20" s="159" t="str">
        <f>IF(F20="","",'受講申込書 '!$N$44)</f>
        <v/>
      </c>
      <c r="R20" s="159" t="str">
        <f t="shared" ref="R20:R26" si="1">IF(F20="","",$R$19)</f>
        <v/>
      </c>
      <c r="S20" s="159" t="str">
        <f t="shared" ref="S20:S26" si="2">IF(F20="","",$S$19)</f>
        <v/>
      </c>
      <c r="T20" s="151">
        <f>'受講申込書 '!H53</f>
        <v>0</v>
      </c>
      <c r="U20" s="151">
        <f>'受講申込書 '!J53</f>
        <v>0</v>
      </c>
      <c r="V20" s="151">
        <f>'受講申込書 '!L53</f>
        <v>0</v>
      </c>
      <c r="W20" s="159">
        <f>'受講申込書 '!M53</f>
        <v>0</v>
      </c>
      <c r="X20" s="151" t="str">
        <f>IF('受講申込書 '!N53="☑","正社員",IF('受講申込書 '!N54="☑","非正規雇用",IF('受講申込書 '!N55="☑","その他（自営業等）","未記入")))</f>
        <v>未記入</v>
      </c>
      <c r="Y20" s="151" t="str">
        <f>IF('受講申込書 '!P54="☑","駐車場希望する","")</f>
        <v/>
      </c>
      <c r="Z20" s="175" t="str">
        <f>IFERROR(VLOOKUP(AC20,コースNO!$A$2:$E$65,2,FALSE),"")</f>
        <v/>
      </c>
      <c r="AC20" s="167" t="str">
        <f>IF('受講申込書 '!B53="","",'受講申込書 '!B53)</f>
        <v/>
      </c>
    </row>
    <row r="21" spans="4:37">
      <c r="E21" s="174">
        <f>'受講申込書 '!$P$25</f>
        <v>0</v>
      </c>
      <c r="F21" s="159" t="str">
        <f>'受講申込書 '!$D$56</f>
        <v/>
      </c>
      <c r="G21" s="151" t="str">
        <f>IF(F21="","",'受講申込書 '!$D$34)</f>
        <v/>
      </c>
      <c r="H21" s="151" t="str">
        <f>IF('受講申込書 '!$M$34="","",'受講申込書 '!$M$34)</f>
        <v/>
      </c>
      <c r="I21" s="158" t="str">
        <f>IF(F21="","",'受講申込書 '!$D$37)</f>
        <v/>
      </c>
      <c r="J21" s="158" t="str">
        <f>IF(F21="","",'受講申込書 '!$D$38)</f>
        <v/>
      </c>
      <c r="K21" s="166" t="str">
        <f>IF(F21="","",'受講申込書 '!$D$36)</f>
        <v/>
      </c>
      <c r="L21" s="151" t="str">
        <f>IF(F21="","",'受講申込書 '!$E$43)</f>
        <v/>
      </c>
      <c r="M21" s="159"/>
      <c r="N21" s="159" t="str">
        <f>IF(F21="","",'受講申込書 '!$J$43)</f>
        <v/>
      </c>
      <c r="O21" s="159"/>
      <c r="P21" s="159" t="str">
        <f>IF(F21="","",'受講申込書 '!$N$43)</f>
        <v/>
      </c>
      <c r="Q21" s="159" t="str">
        <f>IF(F21="","",'受講申込書 '!$N$44)</f>
        <v/>
      </c>
      <c r="R21" s="159" t="str">
        <f t="shared" si="1"/>
        <v/>
      </c>
      <c r="S21" s="159" t="str">
        <f t="shared" si="2"/>
        <v/>
      </c>
      <c r="T21" s="151">
        <f>'受講申込書 '!H56</f>
        <v>0</v>
      </c>
      <c r="U21" s="151">
        <f>'受講申込書 '!J56</f>
        <v>0</v>
      </c>
      <c r="V21" s="151">
        <f>'受講申込書 '!L56</f>
        <v>0</v>
      </c>
      <c r="W21" s="159">
        <f>'受講申込書 '!M56</f>
        <v>0</v>
      </c>
      <c r="X21" s="151" t="str">
        <f>IF('受講申込書 '!N56="☑","正社員",IF('受講申込書 '!N57="☑","非正規雇用",IF('受講申込書 '!N58="☑","その他（自営業等）","未記入")))</f>
        <v>未記入</v>
      </c>
      <c r="Y21" s="151" t="str">
        <f>IF('受講申込書 '!P57="☑","駐車場希望する","")</f>
        <v/>
      </c>
      <c r="Z21" s="175" t="str">
        <f>IFERROR(VLOOKUP(AC21,コースNO!$A$2:$E$65,2,FALSE),"")</f>
        <v/>
      </c>
      <c r="AC21" s="167" t="str">
        <f>IF('受講申込書 '!B56="","",'受講申込書 '!B56)</f>
        <v/>
      </c>
    </row>
    <row r="22" spans="4:37">
      <c r="E22" s="174">
        <f>'受講申込書 '!$P$25</f>
        <v>0</v>
      </c>
      <c r="F22" s="159" t="str">
        <f>'受講申込書 '!$D$59</f>
        <v/>
      </c>
      <c r="G22" s="151" t="str">
        <f>IF(F22="","",'受講申込書 '!$D$34)</f>
        <v/>
      </c>
      <c r="H22" s="151" t="str">
        <f>IF('受講申込書 '!$M$34="","",'受講申込書 '!$M$34)</f>
        <v/>
      </c>
      <c r="I22" s="158" t="str">
        <f>IF(F22="","",'受講申込書 '!$D$37)</f>
        <v/>
      </c>
      <c r="J22" s="158" t="str">
        <f>IF(F22="","",'受講申込書 '!$D$38)</f>
        <v/>
      </c>
      <c r="K22" s="166" t="str">
        <f>IF(F22="","",'受講申込書 '!$D$36)</f>
        <v/>
      </c>
      <c r="L22" s="151" t="str">
        <f>IF(F22="","",'受講申込書 '!$E$43)</f>
        <v/>
      </c>
      <c r="M22" s="159"/>
      <c r="N22" s="159" t="str">
        <f>IF(F22="","",'受講申込書 '!$J$43)</f>
        <v/>
      </c>
      <c r="O22" s="159"/>
      <c r="P22" s="159" t="str">
        <f>IF(F22="","",'受講申込書 '!$N$43)</f>
        <v/>
      </c>
      <c r="Q22" s="159" t="str">
        <f>IF(F22="","",'受講申込書 '!$N$44)</f>
        <v/>
      </c>
      <c r="R22" s="159" t="str">
        <f t="shared" si="1"/>
        <v/>
      </c>
      <c r="S22" s="159" t="str">
        <f t="shared" si="2"/>
        <v/>
      </c>
      <c r="T22" s="151">
        <f>'受講申込書 '!H59</f>
        <v>0</v>
      </c>
      <c r="U22" s="151">
        <f>'受講申込書 '!J59</f>
        <v>0</v>
      </c>
      <c r="V22" s="151">
        <f>'受講申込書 '!L59</f>
        <v>0</v>
      </c>
      <c r="W22" s="159">
        <f>'受講申込書 '!M59</f>
        <v>0</v>
      </c>
      <c r="X22" s="151" t="str">
        <f>IF('受講申込書 '!N59="☑","正社員",IF('受講申込書 '!N60="☑","非正規雇用",IF('受講申込書 '!N61="☑","その他（自営業等）","未記入")))</f>
        <v>未記入</v>
      </c>
      <c r="Y22" s="151" t="str">
        <f>IF('受講申込書 '!P60="☑","駐車場希望する","")</f>
        <v/>
      </c>
      <c r="Z22" s="175" t="str">
        <f>IFERROR(VLOOKUP(AC22,コースNO!$A$2:$E$65,2,FALSE),"")</f>
        <v/>
      </c>
      <c r="AC22" s="167" t="str">
        <f>IF('受講申込書 '!B59="","",'受講申込書 '!B59)</f>
        <v/>
      </c>
    </row>
    <row r="23" spans="4:37">
      <c r="E23" s="174">
        <f>'受講申込書 '!$P$25</f>
        <v>0</v>
      </c>
      <c r="F23" s="159" t="str">
        <f>'受講申込書 '!$D$62</f>
        <v/>
      </c>
      <c r="G23" s="151" t="str">
        <f>IF(F23="","",'受講申込書 '!$D$34)</f>
        <v/>
      </c>
      <c r="H23" s="151" t="str">
        <f>IF('受講申込書 '!$M$34="","",'受講申込書 '!$M$34)</f>
        <v/>
      </c>
      <c r="I23" s="158" t="str">
        <f>IF(F23="","",'受講申込書 '!$D$37)</f>
        <v/>
      </c>
      <c r="J23" s="158" t="str">
        <f>IF(F23="","",'受講申込書 '!$D$38)</f>
        <v/>
      </c>
      <c r="K23" s="166" t="str">
        <f>IF(F23="","",'受講申込書 '!$D$36)</f>
        <v/>
      </c>
      <c r="L23" s="151" t="str">
        <f>IF(F23="","",'受講申込書 '!$E$43)</f>
        <v/>
      </c>
      <c r="M23" s="159"/>
      <c r="N23" s="159" t="str">
        <f>IF(F23="","",'受講申込書 '!$J$43)</f>
        <v/>
      </c>
      <c r="O23" s="159"/>
      <c r="P23" s="159" t="str">
        <f>IF(F23="","",'受講申込書 '!$N$43)</f>
        <v/>
      </c>
      <c r="Q23" s="159" t="str">
        <f>IF(F23="","",'受講申込書 '!$N$44)</f>
        <v/>
      </c>
      <c r="R23" s="159" t="str">
        <f t="shared" si="1"/>
        <v/>
      </c>
      <c r="S23" s="159" t="str">
        <f t="shared" si="2"/>
        <v/>
      </c>
      <c r="T23" s="151">
        <f>'受講申込書 '!H62</f>
        <v>0</v>
      </c>
      <c r="U23" s="151">
        <f>'受講申込書 '!J62</f>
        <v>0</v>
      </c>
      <c r="V23" s="151">
        <f>'受講申込書 '!L62</f>
        <v>0</v>
      </c>
      <c r="W23" s="159">
        <f>'受講申込書 '!M62</f>
        <v>0</v>
      </c>
      <c r="X23" s="151" t="str">
        <f>IF('受講申込書 '!N62="☑","正社員",IF('受講申込書 '!N63="☑","非正規雇用",IF('受講申込書 '!N64="☑","その他（自営業等）","未記入")))</f>
        <v>未記入</v>
      </c>
      <c r="Y23" s="151" t="str">
        <f>IF('受講申込書 '!P63="☑","駐車場希望する","")</f>
        <v/>
      </c>
      <c r="Z23" s="175" t="str">
        <f>IFERROR(VLOOKUP(AC23,コースNO!$A$2:$E$65,2,FALSE),"")</f>
        <v/>
      </c>
      <c r="AC23" s="167" t="str">
        <f>IF('受講申込書 '!B62="","",'受講申込書 '!B62)</f>
        <v/>
      </c>
    </row>
    <row r="24" spans="4:37">
      <c r="E24" s="174">
        <f>'受講申込書 '!$P$25</f>
        <v>0</v>
      </c>
      <c r="F24" s="159" t="str">
        <f>'受講申込書 '!$D$65</f>
        <v/>
      </c>
      <c r="G24" s="151" t="str">
        <f>IF(F24="","",'受講申込書 '!$D$34)</f>
        <v/>
      </c>
      <c r="H24" s="151" t="str">
        <f>IF('受講申込書 '!$M$34="","",'受講申込書 '!$M$34)</f>
        <v/>
      </c>
      <c r="I24" s="158" t="str">
        <f>IF(F24="","",'受講申込書 '!$D$37)</f>
        <v/>
      </c>
      <c r="J24" s="158" t="str">
        <f>IF(F24="","",'受講申込書 '!$D$38)</f>
        <v/>
      </c>
      <c r="K24" s="166" t="str">
        <f>IF(F24="","",'受講申込書 '!$D$36)</f>
        <v/>
      </c>
      <c r="L24" s="151" t="str">
        <f>IF(F24="","",'受講申込書 '!$E$43)</f>
        <v/>
      </c>
      <c r="M24" s="159"/>
      <c r="N24" s="159" t="str">
        <f>IF(F24="","",'受講申込書 '!$J$43)</f>
        <v/>
      </c>
      <c r="O24" s="159"/>
      <c r="P24" s="159" t="str">
        <f>IF(F24="","",'受講申込書 '!$N$43)</f>
        <v/>
      </c>
      <c r="Q24" s="159" t="str">
        <f>IF(F24="","",'受講申込書 '!$N$44)</f>
        <v/>
      </c>
      <c r="R24" s="159" t="str">
        <f t="shared" si="1"/>
        <v/>
      </c>
      <c r="S24" s="159" t="str">
        <f t="shared" si="2"/>
        <v/>
      </c>
      <c r="T24" s="151">
        <f>'受講申込書 '!H65</f>
        <v>0</v>
      </c>
      <c r="U24" s="151">
        <f>'受講申込書 '!J65</f>
        <v>0</v>
      </c>
      <c r="V24" s="151">
        <f>'受講申込書 '!L65</f>
        <v>0</v>
      </c>
      <c r="W24" s="159">
        <f>'受講申込書 '!M65</f>
        <v>0</v>
      </c>
      <c r="X24" s="151" t="str">
        <f>IF('受講申込書 '!N65="☑","正社員",IF('受講申込書 '!N66="☑","非正規雇用",IF('受講申込書 '!N67="☑","その他（自営業等）","未記入")))</f>
        <v>未記入</v>
      </c>
      <c r="Y24" s="151" t="str">
        <f>IF('受講申込書 '!P66="☑","駐車場希望する","")</f>
        <v/>
      </c>
      <c r="Z24" s="175" t="str">
        <f>IFERROR(VLOOKUP(AC24,コースNO!$A$2:$E$65,2,FALSE),"")</f>
        <v/>
      </c>
      <c r="AC24" s="167" t="str">
        <f>IF('受講申込書 '!B65="","",'受講申込書 '!B65)</f>
        <v/>
      </c>
    </row>
    <row r="25" spans="4:37">
      <c r="E25" s="174">
        <f>'受講申込書 '!$P$25</f>
        <v>0</v>
      </c>
      <c r="F25" s="159" t="str">
        <f>'受講申込書 '!$D$68</f>
        <v/>
      </c>
      <c r="G25" s="151" t="str">
        <f>IF(F25="","",'受講申込書 '!$D$34)</f>
        <v/>
      </c>
      <c r="H25" s="151" t="str">
        <f>IF('受講申込書 '!$M$34="","",'受講申込書 '!$M$34)</f>
        <v/>
      </c>
      <c r="I25" s="158" t="str">
        <f>IF(F25="","",'受講申込書 '!$D$37)</f>
        <v/>
      </c>
      <c r="J25" s="158" t="str">
        <f>IF(F25="","",'受講申込書 '!$D$38)</f>
        <v/>
      </c>
      <c r="K25" s="166" t="str">
        <f>IF(F25="","",'受講申込書 '!$D$36)</f>
        <v/>
      </c>
      <c r="L25" s="151" t="str">
        <f>IF(F25="","",'受講申込書 '!$E$43)</f>
        <v/>
      </c>
      <c r="M25" s="159"/>
      <c r="N25" s="159" t="str">
        <f>IF(F25="","",'受講申込書 '!$J$43)</f>
        <v/>
      </c>
      <c r="O25" s="159"/>
      <c r="P25" s="159" t="str">
        <f>IF(F25="","",'受講申込書 '!$N$43)</f>
        <v/>
      </c>
      <c r="Q25" s="159" t="str">
        <f>IF(F25="","",'受講申込書 '!$N$44)</f>
        <v/>
      </c>
      <c r="R25" s="159" t="str">
        <f t="shared" si="1"/>
        <v/>
      </c>
      <c r="S25" s="159" t="str">
        <f t="shared" si="2"/>
        <v/>
      </c>
      <c r="T25" s="151">
        <f>'受講申込書 '!H68</f>
        <v>0</v>
      </c>
      <c r="U25" s="151">
        <f>'受講申込書 '!J68</f>
        <v>0</v>
      </c>
      <c r="V25" s="151">
        <f>'受講申込書 '!L68</f>
        <v>0</v>
      </c>
      <c r="W25" s="159">
        <f>'受講申込書 '!M68</f>
        <v>0</v>
      </c>
      <c r="X25" s="151" t="str">
        <f>IF('受講申込書 '!N68="☑","正社員",IF('受講申込書 '!N69="☑","非正規雇用",IF('受講申込書 '!N70="☑","その他（自営業等）","未記入")))</f>
        <v>未記入</v>
      </c>
      <c r="Y25" s="151" t="str">
        <f>IF('受講申込書 '!P69="☑","駐車場希望する","")</f>
        <v/>
      </c>
      <c r="Z25" s="175" t="str">
        <f>IFERROR(VLOOKUP(AC25,コースNO!$A$2:$E$65,2,FALSE),"")</f>
        <v/>
      </c>
      <c r="AC25" s="167" t="str">
        <f>IF('受講申込書 '!B68="","",'受講申込書 '!B68)</f>
        <v/>
      </c>
    </row>
    <row r="26" spans="4:37" ht="14.25" thickBot="1">
      <c r="E26" s="176">
        <f>'受講申込書 '!$P$25</f>
        <v>0</v>
      </c>
      <c r="F26" s="177" t="str">
        <f>'受講申込書 '!$D$71</f>
        <v/>
      </c>
      <c r="G26" s="178" t="str">
        <f>IF(F26="","",'受講申込書 '!$D$34)</f>
        <v/>
      </c>
      <c r="H26" s="178" t="str">
        <f>IF('受講申込書 '!$M$34="","",'受講申込書 '!$M$34)</f>
        <v/>
      </c>
      <c r="I26" s="179" t="str">
        <f>IF(F26="","",'受講申込書 '!$D$37)</f>
        <v/>
      </c>
      <c r="J26" s="179" t="str">
        <f>IF(F26="","",'受講申込書 '!$D$38)</f>
        <v/>
      </c>
      <c r="K26" s="180" t="str">
        <f>IF(F26="","",'受講申込書 '!$D$36)</f>
        <v/>
      </c>
      <c r="L26" s="178" t="str">
        <f>IF(F26="","",'受講申込書 '!$E$43)</f>
        <v/>
      </c>
      <c r="M26" s="177"/>
      <c r="N26" s="177" t="str">
        <f>IF(F26="","",'受講申込書 '!$J$43)</f>
        <v/>
      </c>
      <c r="O26" s="177"/>
      <c r="P26" s="177" t="str">
        <f>IF(F26="","",'受講申込書 '!$N$43)</f>
        <v/>
      </c>
      <c r="Q26" s="177" t="str">
        <f>IF(F26="","",'受講申込書 '!$N$44)</f>
        <v/>
      </c>
      <c r="R26" s="177" t="str">
        <f t="shared" si="1"/>
        <v/>
      </c>
      <c r="S26" s="177" t="str">
        <f t="shared" si="2"/>
        <v/>
      </c>
      <c r="T26" s="178">
        <f>'受講申込書 '!H71</f>
        <v>0</v>
      </c>
      <c r="U26" s="178">
        <f>'受講申込書 '!J71</f>
        <v>0</v>
      </c>
      <c r="V26" s="178">
        <f>'受講申込書 '!L71</f>
        <v>0</v>
      </c>
      <c r="W26" s="177">
        <f>'受講申込書 '!M71</f>
        <v>0</v>
      </c>
      <c r="X26" s="178" t="str">
        <f>IF('受講申込書 '!N71="☑","正社員",IF('受講申込書 '!N72="☑","非正規雇用",IF('受講申込書 '!N73="☑","その他（自営業等）","未記入")))</f>
        <v>未記入</v>
      </c>
      <c r="Y26" s="178" t="str">
        <f>IF('受講申込書 '!P72="☑","駐車場希望する","")</f>
        <v/>
      </c>
      <c r="Z26" s="181" t="str">
        <f>IFERROR(VLOOKUP(AC26,コースNO!$A$2:$E$65,2,FALSE),"")</f>
        <v/>
      </c>
      <c r="AC26" s="167" t="str">
        <f>IF('受講申込書 '!B71="","",'受講申込書 '!B71)</f>
        <v/>
      </c>
    </row>
    <row r="27" spans="4:37" ht="14.25" thickTop="1">
      <c r="E27" s="168"/>
      <c r="F27" s="110" t="str">
        <f>IF(E27="","",'受講申込書 '!$P$25)</f>
        <v/>
      </c>
    </row>
    <row r="34" spans="11:21">
      <c r="K34" s="514" t="s">
        <v>355</v>
      </c>
      <c r="L34" s="514"/>
      <c r="M34" s="514"/>
      <c r="N34" s="514"/>
      <c r="O34" s="514"/>
      <c r="P34" s="514"/>
      <c r="Q34" s="514"/>
      <c r="R34" s="514"/>
      <c r="S34" s="514"/>
      <c r="T34" s="514"/>
      <c r="U34" s="514"/>
    </row>
    <row r="35" spans="11:21">
      <c r="K35" s="514"/>
      <c r="L35" s="514"/>
      <c r="M35" s="514"/>
      <c r="N35" s="514"/>
      <c r="O35" s="514"/>
      <c r="P35" s="514"/>
      <c r="Q35" s="514"/>
      <c r="R35" s="514"/>
      <c r="S35" s="514"/>
      <c r="T35" s="514"/>
      <c r="U35" s="514"/>
    </row>
    <row r="36" spans="11:21">
      <c r="K36" s="514"/>
      <c r="L36" s="514"/>
      <c r="M36" s="514"/>
      <c r="N36" s="514"/>
      <c r="O36" s="514"/>
      <c r="P36" s="514"/>
      <c r="Q36" s="514"/>
      <c r="R36" s="514"/>
      <c r="S36" s="514"/>
      <c r="T36" s="514"/>
      <c r="U36" s="514"/>
    </row>
  </sheetData>
  <mergeCells count="1">
    <mergeCell ref="K34:U36"/>
  </mergeCells>
  <phoneticPr fontId="1"/>
  <conditionalFormatting sqref="D6:D1048576">
    <cfRule type="expression" dxfId="10" priority="11">
      <formula>AND(D6&lt;&gt;"", NOT(ISNUMBER(--TEXT(P6,"YYYY/MM/DD hh:mm"))))</formula>
    </cfRule>
  </conditionalFormatting>
  <conditionalFormatting sqref="R6:S18 R27:S33 R37:S1048576">
    <cfRule type="expression" dxfId="9" priority="10">
      <formula>AND(E6&lt;&gt;"",R6="")</formula>
    </cfRule>
  </conditionalFormatting>
  <conditionalFormatting sqref="V6:V18 V27:V1048576">
    <cfRule type="expression" dxfId="8" priority="9">
      <formula>AND(V6="",OR(G6="オーダーコース（事業主団体）",G6="オンラインオーダーコース（事業主団体）",G6="事業取組団体方式"))</formula>
    </cfRule>
  </conditionalFormatting>
  <conditionalFormatting sqref="AC14:AC1048576">
    <cfRule type="expression" dxfId="7" priority="8">
      <formula>AND(AC14&lt;&gt;"", NOT(ISNUMBER(--TEXT(AC14,"yyyy/mm/dd"))))</formula>
    </cfRule>
  </conditionalFormatting>
  <conditionalFormatting sqref="AJ6:AJ1048576">
    <cfRule type="expression" dxfId="6" priority="4">
      <formula>AND(OR(AI6="受講決定",AI6="欠席"),AJ6="")</formula>
    </cfRule>
    <cfRule type="expression" dxfId="5" priority="6">
      <formula>AND(OR(AI6="キャンセル",AI6="キャンセル待ち"),AJ6&lt;&gt;"")</formula>
    </cfRule>
    <cfRule type="expression" dxfId="4" priority="7">
      <formula>AND(AI6="請求中", AJ6="")</formula>
    </cfRule>
  </conditionalFormatting>
  <conditionalFormatting sqref="AK6:AK1048576">
    <cfRule type="expression" dxfId="3" priority="3">
      <formula>AND(OR(AI6="受講決定",AI6="欠席"),AK6="",AL6="")</formula>
    </cfRule>
    <cfRule type="expression" dxfId="2" priority="5">
      <formula>AND(OR(AI6="キャンセル",AI6="キャンセル待ち"),AK6&lt;&gt;"")</formula>
    </cfRule>
  </conditionalFormatting>
  <conditionalFormatting sqref="AL6:AL1048576">
    <cfRule type="expression" dxfId="1" priority="2">
      <formula>AND(OR(AI6="受講決定", AI6="欠席"), AK6&lt;&gt;"", AL6&lt;&gt;"")</formula>
    </cfRule>
  </conditionalFormatting>
  <conditionalFormatting sqref="AM6:AM1048576">
    <cfRule type="expression" dxfId="0" priority="1">
      <formula>AND(OR(AI6="受講決定", AI6="欠席"), AK6&lt;&gt;"", AM6&lt;&gt;"")</formula>
    </cfRule>
  </conditionalFormatting>
  <dataValidations count="1">
    <dataValidation type="custom" allowBlank="1" showInputMessage="1" showErrorMessage="1" error="半角数字で4文字入力してください_x000a_" sqref="A14:A1048576" xr:uid="{09B8BF34-BE3E-48E9-B6FC-0890F4D21BCF}">
      <formula1>AND(LEN(A14)&lt;=4,LENB(A14)=LEN(A14))</formula1>
    </dataValidation>
  </dataValidations>
  <printOptions horizontalCentered="1"/>
  <pageMargins left="0.70866141732283472" right="0.70866141732283472" top="0.74803149606299213" bottom="0.74803149606299213" header="0.31496062992125984" footer="0.31496062992125984"/>
  <pageSetup paperSize="9" scale="3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0B237-3256-4C31-8185-D2CCD8B89171}">
  <sheetPr codeName="Sheet4">
    <pageSetUpPr fitToPage="1"/>
  </sheetPr>
  <dimension ref="A2:P64"/>
  <sheetViews>
    <sheetView workbookViewId="0">
      <selection activeCell="A2" sqref="A2"/>
    </sheetView>
  </sheetViews>
  <sheetFormatPr defaultRowHeight="13.5"/>
  <cols>
    <col min="2" max="2" width="18.875" customWidth="1"/>
    <col min="3" max="3" width="8.25" customWidth="1"/>
    <col min="4" max="4" width="53.75" customWidth="1"/>
    <col min="5" max="5" width="12.625" customWidth="1"/>
    <col min="15" max="15" width="10.5" style="55" bestFit="1" customWidth="1"/>
    <col min="16" max="16" width="9" style="75"/>
  </cols>
  <sheetData>
    <row r="2" spans="1:5">
      <c r="A2">
        <v>1</v>
      </c>
      <c r="B2" t="s">
        <v>213</v>
      </c>
      <c r="C2" t="s">
        <v>214</v>
      </c>
      <c r="D2" t="s">
        <v>215</v>
      </c>
      <c r="E2" s="55">
        <v>46162</v>
      </c>
    </row>
    <row r="3" spans="1:5">
      <c r="A3">
        <v>2</v>
      </c>
      <c r="B3" t="s">
        <v>216</v>
      </c>
      <c r="C3" t="s">
        <v>217</v>
      </c>
      <c r="D3" t="s">
        <v>218</v>
      </c>
      <c r="E3" s="55">
        <v>46170</v>
      </c>
    </row>
    <row r="4" spans="1:5">
      <c r="A4">
        <v>3</v>
      </c>
      <c r="B4" t="s">
        <v>219</v>
      </c>
      <c r="C4" t="s">
        <v>220</v>
      </c>
      <c r="D4" t="s">
        <v>221</v>
      </c>
      <c r="E4" s="55">
        <v>46168</v>
      </c>
    </row>
    <row r="5" spans="1:5">
      <c r="A5">
        <v>4</v>
      </c>
      <c r="B5" t="s">
        <v>222</v>
      </c>
      <c r="C5" t="s">
        <v>223</v>
      </c>
      <c r="D5" t="s">
        <v>224</v>
      </c>
      <c r="E5" s="55">
        <v>46169</v>
      </c>
    </row>
    <row r="6" spans="1:5">
      <c r="A6">
        <v>5</v>
      </c>
      <c r="B6" t="s">
        <v>225</v>
      </c>
      <c r="C6" t="s">
        <v>226</v>
      </c>
      <c r="D6" t="s">
        <v>227</v>
      </c>
      <c r="E6" s="55">
        <v>46177</v>
      </c>
    </row>
    <row r="7" spans="1:5">
      <c r="A7">
        <v>6</v>
      </c>
      <c r="B7" t="s">
        <v>228</v>
      </c>
      <c r="C7" t="s">
        <v>229</v>
      </c>
      <c r="D7" t="s">
        <v>230</v>
      </c>
      <c r="E7" s="55">
        <v>46191</v>
      </c>
    </row>
    <row r="8" spans="1:5">
      <c r="A8">
        <v>7</v>
      </c>
      <c r="B8" t="s">
        <v>231</v>
      </c>
      <c r="C8" t="s">
        <v>232</v>
      </c>
      <c r="D8" t="s">
        <v>233</v>
      </c>
      <c r="E8" s="55">
        <v>46164</v>
      </c>
    </row>
    <row r="9" spans="1:5">
      <c r="A9">
        <v>8</v>
      </c>
      <c r="B9" t="s">
        <v>234</v>
      </c>
      <c r="C9" t="s">
        <v>235</v>
      </c>
      <c r="D9" t="s">
        <v>236</v>
      </c>
      <c r="E9" s="55">
        <v>46169</v>
      </c>
    </row>
    <row r="10" spans="1:5">
      <c r="A10">
        <v>9</v>
      </c>
      <c r="B10" t="s">
        <v>237</v>
      </c>
      <c r="C10" t="s">
        <v>238</v>
      </c>
      <c r="D10" t="s">
        <v>239</v>
      </c>
      <c r="E10" s="55">
        <v>46177</v>
      </c>
    </row>
    <row r="11" spans="1:5">
      <c r="A11">
        <v>10</v>
      </c>
      <c r="B11" t="s">
        <v>240</v>
      </c>
      <c r="C11" t="s">
        <v>241</v>
      </c>
      <c r="D11" t="s">
        <v>242</v>
      </c>
      <c r="E11" s="55">
        <v>46181</v>
      </c>
    </row>
    <row r="12" spans="1:5">
      <c r="A12">
        <v>11</v>
      </c>
      <c r="B12" t="s">
        <v>243</v>
      </c>
      <c r="C12" t="s">
        <v>244</v>
      </c>
      <c r="D12" t="s">
        <v>245</v>
      </c>
      <c r="E12" s="55">
        <v>46195</v>
      </c>
    </row>
    <row r="13" spans="1:5">
      <c r="A13">
        <v>12</v>
      </c>
      <c r="B13" t="s">
        <v>246</v>
      </c>
      <c r="C13" t="s">
        <v>247</v>
      </c>
      <c r="D13" t="s">
        <v>248</v>
      </c>
      <c r="E13" s="55">
        <v>46153</v>
      </c>
    </row>
    <row r="14" spans="1:5">
      <c r="A14">
        <v>13</v>
      </c>
      <c r="B14" t="s">
        <v>249</v>
      </c>
      <c r="C14" t="s">
        <v>250</v>
      </c>
      <c r="D14" t="s">
        <v>251</v>
      </c>
      <c r="E14" s="55">
        <v>46154</v>
      </c>
    </row>
    <row r="15" spans="1:5">
      <c r="A15">
        <v>14</v>
      </c>
      <c r="B15" t="s">
        <v>252</v>
      </c>
      <c r="C15" t="s">
        <v>253</v>
      </c>
      <c r="D15" t="s">
        <v>254</v>
      </c>
      <c r="E15" s="55">
        <v>46199</v>
      </c>
    </row>
    <row r="16" spans="1:5">
      <c r="A16">
        <v>15</v>
      </c>
      <c r="B16" t="s">
        <v>255</v>
      </c>
      <c r="C16" t="s">
        <v>220</v>
      </c>
      <c r="D16" t="s">
        <v>221</v>
      </c>
      <c r="E16" s="55">
        <v>46212</v>
      </c>
    </row>
    <row r="17" spans="1:5">
      <c r="A17">
        <v>16</v>
      </c>
      <c r="B17" t="s">
        <v>256</v>
      </c>
      <c r="C17" t="s">
        <v>220</v>
      </c>
      <c r="D17" t="s">
        <v>221</v>
      </c>
      <c r="E17" s="55">
        <v>46205</v>
      </c>
    </row>
    <row r="18" spans="1:5">
      <c r="A18">
        <v>17</v>
      </c>
      <c r="B18" t="s">
        <v>257</v>
      </c>
      <c r="C18" t="s">
        <v>214</v>
      </c>
      <c r="D18" t="s">
        <v>215</v>
      </c>
    </row>
    <row r="19" spans="1:5">
      <c r="A19">
        <v>18</v>
      </c>
      <c r="B19" t="s">
        <v>258</v>
      </c>
      <c r="C19" t="s">
        <v>217</v>
      </c>
      <c r="D19" t="s">
        <v>218</v>
      </c>
    </row>
    <row r="20" spans="1:5">
      <c r="A20">
        <v>19</v>
      </c>
      <c r="B20" t="s">
        <v>259</v>
      </c>
      <c r="C20" t="s">
        <v>220</v>
      </c>
      <c r="D20" t="s">
        <v>221</v>
      </c>
    </row>
    <row r="21" spans="1:5">
      <c r="A21">
        <v>20</v>
      </c>
      <c r="B21" t="s">
        <v>260</v>
      </c>
      <c r="C21" t="s">
        <v>223</v>
      </c>
      <c r="D21" t="s">
        <v>224</v>
      </c>
    </row>
    <row r="22" spans="1:5">
      <c r="A22">
        <v>21</v>
      </c>
      <c r="B22" t="s">
        <v>261</v>
      </c>
      <c r="C22" t="s">
        <v>226</v>
      </c>
      <c r="D22" t="s">
        <v>227</v>
      </c>
    </row>
    <row r="23" spans="1:5">
      <c r="A23">
        <v>22</v>
      </c>
      <c r="B23" t="s">
        <v>262</v>
      </c>
      <c r="C23" t="s">
        <v>235</v>
      </c>
      <c r="D23" t="s">
        <v>236</v>
      </c>
    </row>
    <row r="24" spans="1:5">
      <c r="A24">
        <v>23</v>
      </c>
      <c r="B24" t="s">
        <v>263</v>
      </c>
      <c r="C24" t="s">
        <v>241</v>
      </c>
      <c r="D24" t="s">
        <v>242</v>
      </c>
    </row>
    <row r="25" spans="1:5">
      <c r="A25">
        <v>24</v>
      </c>
      <c r="B25" t="s">
        <v>264</v>
      </c>
      <c r="C25" t="s">
        <v>244</v>
      </c>
      <c r="D25" t="s">
        <v>245</v>
      </c>
    </row>
    <row r="26" spans="1:5">
      <c r="A26">
        <v>25</v>
      </c>
      <c r="B26" t="s">
        <v>265</v>
      </c>
      <c r="C26" t="s">
        <v>247</v>
      </c>
      <c r="D26" t="s">
        <v>248</v>
      </c>
    </row>
    <row r="27" spans="1:5">
      <c r="A27">
        <v>26</v>
      </c>
      <c r="B27" t="s">
        <v>266</v>
      </c>
      <c r="C27" t="s">
        <v>267</v>
      </c>
      <c r="D27" t="s">
        <v>268</v>
      </c>
    </row>
    <row r="28" spans="1:5">
      <c r="A28">
        <v>27</v>
      </c>
      <c r="B28" t="s">
        <v>269</v>
      </c>
      <c r="C28" t="s">
        <v>270</v>
      </c>
      <c r="D28" t="s">
        <v>271</v>
      </c>
    </row>
    <row r="29" spans="1:5">
      <c r="A29">
        <v>28</v>
      </c>
      <c r="B29" t="s">
        <v>272</v>
      </c>
      <c r="C29" t="s">
        <v>253</v>
      </c>
      <c r="D29" t="s">
        <v>254</v>
      </c>
    </row>
    <row r="30" spans="1:5">
      <c r="A30">
        <v>29</v>
      </c>
      <c r="B30" t="s">
        <v>273</v>
      </c>
      <c r="C30" t="s">
        <v>217</v>
      </c>
      <c r="D30" t="s">
        <v>218</v>
      </c>
    </row>
    <row r="31" spans="1:5">
      <c r="A31">
        <v>30</v>
      </c>
      <c r="B31" t="s">
        <v>274</v>
      </c>
      <c r="C31" t="s">
        <v>226</v>
      </c>
      <c r="D31" t="s">
        <v>227</v>
      </c>
    </row>
    <row r="32" spans="1:5">
      <c r="A32">
        <v>31</v>
      </c>
      <c r="B32" t="s">
        <v>275</v>
      </c>
      <c r="C32" t="s">
        <v>276</v>
      </c>
      <c r="D32" t="s">
        <v>277</v>
      </c>
    </row>
    <row r="33" spans="1:4">
      <c r="A33">
        <v>32</v>
      </c>
      <c r="B33" t="s">
        <v>278</v>
      </c>
      <c r="C33" t="s">
        <v>276</v>
      </c>
      <c r="D33" t="s">
        <v>277</v>
      </c>
    </row>
    <row r="34" spans="1:4">
      <c r="A34">
        <v>33</v>
      </c>
      <c r="B34" t="s">
        <v>279</v>
      </c>
      <c r="C34" t="s">
        <v>214</v>
      </c>
      <c r="D34" t="s">
        <v>215</v>
      </c>
    </row>
    <row r="35" spans="1:4">
      <c r="A35">
        <v>34</v>
      </c>
      <c r="B35" t="s">
        <v>280</v>
      </c>
      <c r="C35" t="s">
        <v>217</v>
      </c>
      <c r="D35" t="s">
        <v>218</v>
      </c>
    </row>
    <row r="36" spans="1:4">
      <c r="A36">
        <v>35</v>
      </c>
      <c r="B36" t="s">
        <v>281</v>
      </c>
      <c r="C36" t="s">
        <v>223</v>
      </c>
      <c r="D36" t="s">
        <v>224</v>
      </c>
    </row>
    <row r="37" spans="1:4">
      <c r="A37">
        <v>36</v>
      </c>
      <c r="B37" t="s">
        <v>282</v>
      </c>
      <c r="C37" t="s">
        <v>226</v>
      </c>
      <c r="D37" t="s">
        <v>227</v>
      </c>
    </row>
    <row r="38" spans="1:4">
      <c r="A38">
        <v>37</v>
      </c>
      <c r="B38" t="s">
        <v>283</v>
      </c>
      <c r="C38" t="s">
        <v>284</v>
      </c>
      <c r="D38" t="s">
        <v>285</v>
      </c>
    </row>
    <row r="39" spans="1:4">
      <c r="A39">
        <v>38</v>
      </c>
      <c r="B39" t="s">
        <v>286</v>
      </c>
      <c r="C39" t="s">
        <v>229</v>
      </c>
      <c r="D39" t="s">
        <v>230</v>
      </c>
    </row>
    <row r="40" spans="1:4">
      <c r="A40">
        <v>39</v>
      </c>
      <c r="B40" t="s">
        <v>287</v>
      </c>
      <c r="C40" t="s">
        <v>276</v>
      </c>
      <c r="D40" t="s">
        <v>277</v>
      </c>
    </row>
    <row r="41" spans="1:4">
      <c r="A41">
        <v>40</v>
      </c>
      <c r="B41" t="s">
        <v>288</v>
      </c>
      <c r="C41" t="s">
        <v>289</v>
      </c>
      <c r="D41" t="s">
        <v>290</v>
      </c>
    </row>
    <row r="42" spans="1:4">
      <c r="A42">
        <v>41</v>
      </c>
      <c r="B42" t="s">
        <v>291</v>
      </c>
      <c r="C42" t="s">
        <v>292</v>
      </c>
      <c r="D42" t="s">
        <v>293</v>
      </c>
    </row>
    <row r="43" spans="1:4">
      <c r="A43">
        <v>42</v>
      </c>
      <c r="B43" t="s">
        <v>294</v>
      </c>
      <c r="C43" t="s">
        <v>295</v>
      </c>
      <c r="D43" t="s">
        <v>296</v>
      </c>
    </row>
    <row r="44" spans="1:4">
      <c r="A44">
        <v>43</v>
      </c>
      <c r="B44" t="s">
        <v>297</v>
      </c>
      <c r="C44" t="s">
        <v>298</v>
      </c>
      <c r="D44" t="s">
        <v>299</v>
      </c>
    </row>
    <row r="45" spans="1:4">
      <c r="A45">
        <v>44</v>
      </c>
      <c r="B45" t="s">
        <v>300</v>
      </c>
      <c r="C45" t="s">
        <v>301</v>
      </c>
      <c r="D45" t="s">
        <v>302</v>
      </c>
    </row>
    <row r="46" spans="1:4">
      <c r="A46">
        <v>45</v>
      </c>
      <c r="B46" t="s">
        <v>303</v>
      </c>
      <c r="C46" t="s">
        <v>267</v>
      </c>
      <c r="D46" t="s">
        <v>268</v>
      </c>
    </row>
    <row r="47" spans="1:4">
      <c r="A47">
        <v>46</v>
      </c>
      <c r="B47" t="s">
        <v>304</v>
      </c>
      <c r="C47" t="s">
        <v>270</v>
      </c>
      <c r="D47" t="s">
        <v>271</v>
      </c>
    </row>
    <row r="48" spans="1:4">
      <c r="A48">
        <v>47</v>
      </c>
      <c r="B48" t="s">
        <v>305</v>
      </c>
      <c r="C48" t="s">
        <v>306</v>
      </c>
      <c r="D48" t="s">
        <v>307</v>
      </c>
    </row>
    <row r="49" spans="1:4">
      <c r="A49">
        <v>48</v>
      </c>
      <c r="B49" t="s">
        <v>308</v>
      </c>
      <c r="C49" t="s">
        <v>220</v>
      </c>
      <c r="D49" t="s">
        <v>221</v>
      </c>
    </row>
    <row r="50" spans="1:4">
      <c r="A50">
        <v>49</v>
      </c>
      <c r="B50" t="s">
        <v>309</v>
      </c>
      <c r="C50" t="s">
        <v>223</v>
      </c>
      <c r="D50" t="s">
        <v>224</v>
      </c>
    </row>
    <row r="51" spans="1:4">
      <c r="A51">
        <v>50</v>
      </c>
      <c r="B51" t="s">
        <v>310</v>
      </c>
      <c r="C51" t="s">
        <v>311</v>
      </c>
      <c r="D51" t="s">
        <v>312</v>
      </c>
    </row>
    <row r="52" spans="1:4">
      <c r="A52">
        <v>51</v>
      </c>
      <c r="B52" t="s">
        <v>313</v>
      </c>
      <c r="C52" t="s">
        <v>289</v>
      </c>
      <c r="D52" t="s">
        <v>290</v>
      </c>
    </row>
    <row r="53" spans="1:4">
      <c r="A53">
        <v>52</v>
      </c>
      <c r="B53" t="s">
        <v>314</v>
      </c>
      <c r="C53" t="s">
        <v>214</v>
      </c>
      <c r="D53" t="s">
        <v>215</v>
      </c>
    </row>
    <row r="54" spans="1:4">
      <c r="A54">
        <v>53</v>
      </c>
      <c r="B54" t="s">
        <v>315</v>
      </c>
      <c r="C54" t="s">
        <v>220</v>
      </c>
      <c r="D54" t="s">
        <v>221</v>
      </c>
    </row>
    <row r="55" spans="1:4">
      <c r="A55">
        <v>54</v>
      </c>
      <c r="B55" t="s">
        <v>316</v>
      </c>
      <c r="C55" t="s">
        <v>217</v>
      </c>
      <c r="D55" t="s">
        <v>218</v>
      </c>
    </row>
    <row r="56" spans="1:4">
      <c r="A56">
        <v>55</v>
      </c>
      <c r="B56" t="s">
        <v>317</v>
      </c>
      <c r="C56" t="s">
        <v>226</v>
      </c>
      <c r="D56" t="s">
        <v>227</v>
      </c>
    </row>
    <row r="57" spans="1:4">
      <c r="A57">
        <v>56</v>
      </c>
      <c r="B57" t="s">
        <v>318</v>
      </c>
      <c r="C57" t="s">
        <v>284</v>
      </c>
      <c r="D57" t="s">
        <v>285</v>
      </c>
    </row>
    <row r="58" spans="1:4">
      <c r="A58">
        <v>57</v>
      </c>
      <c r="B58" t="s">
        <v>319</v>
      </c>
      <c r="C58" t="s">
        <v>320</v>
      </c>
      <c r="D58" t="s">
        <v>321</v>
      </c>
    </row>
    <row r="59" spans="1:4">
      <c r="A59">
        <v>58</v>
      </c>
      <c r="B59" t="s">
        <v>322</v>
      </c>
      <c r="C59" t="s">
        <v>292</v>
      </c>
      <c r="D59" t="s">
        <v>293</v>
      </c>
    </row>
    <row r="60" spans="1:4">
      <c r="A60">
        <v>59</v>
      </c>
      <c r="B60" t="s">
        <v>323</v>
      </c>
      <c r="C60" t="s">
        <v>295</v>
      </c>
      <c r="D60" t="s">
        <v>296</v>
      </c>
    </row>
    <row r="61" spans="1:4">
      <c r="A61">
        <v>60</v>
      </c>
      <c r="B61" t="s">
        <v>324</v>
      </c>
      <c r="C61" t="s">
        <v>301</v>
      </c>
      <c r="D61" t="s">
        <v>302</v>
      </c>
    </row>
    <row r="62" spans="1:4">
      <c r="A62">
        <v>61</v>
      </c>
      <c r="B62" t="s">
        <v>325</v>
      </c>
      <c r="C62" t="s">
        <v>289</v>
      </c>
      <c r="D62" t="s">
        <v>290</v>
      </c>
    </row>
    <row r="63" spans="1:4">
      <c r="A63">
        <v>235</v>
      </c>
      <c r="B63" t="s">
        <v>326</v>
      </c>
      <c r="C63" t="s">
        <v>253</v>
      </c>
      <c r="D63" t="s">
        <v>254</v>
      </c>
    </row>
    <row r="64" spans="1:4">
      <c r="A64">
        <v>236</v>
      </c>
      <c r="B64" t="s">
        <v>327</v>
      </c>
      <c r="C64" s="75" t="s">
        <v>328</v>
      </c>
      <c r="D64" t="s">
        <v>329</v>
      </c>
    </row>
  </sheetData>
  <phoneticPr fontId="1"/>
  <pageMargins left="0.7" right="0.7" top="0.75" bottom="0.75" header="0.3" footer="0.3"/>
  <pageSetup paperSize="9" scale="9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受講申込書 </vt:lpstr>
      <vt:lpstr>受講申込書  (記入例)</vt:lpstr>
      <vt:lpstr>受講台帳貼付補助シート</vt:lpstr>
      <vt:lpstr>コースNO</vt:lpstr>
      <vt:lpstr>コースNO!Print_Area</vt:lpstr>
      <vt:lpstr>'受講申込書  (記入例)'!Print_Area</vt:lpstr>
      <vt:lpstr>受講台帳貼付補助シート!Print_Area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2022-10-31T09:00:00Z</dcterms:created>
  <dcterms:modified xsi:type="dcterms:W3CDTF">2026-03-16T03:01:54Z</dcterms:modified>
</cp:coreProperties>
</file>