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20895C4B-3B4E-4551-B4E4-7ADAA2F79E2C}" xr6:coauthVersionLast="47" xr6:coauthVersionMax="47" xr10:uidLastSave="{00000000-0000-0000-0000-000000000000}"/>
  <bookViews>
    <workbookView xWindow="-120" yWindow="-120" windowWidth="29040" windowHeight="15840" xr2:uid="{00000000-000D-0000-FFFF-FFFF00000000}"/>
  </bookViews>
  <sheets>
    <sheet name="受講申込書 " sheetId="17" r:id="rId1"/>
    <sheet name="受講申込書  (記入例)" sheetId="20" r:id="rId2"/>
    <sheet name="受講台帳貼付補助シート" sheetId="19" state="hidden" r:id="rId3"/>
    <sheet name="コースNO" sheetId="21" state="hidden" r:id="rId4"/>
  </sheets>
  <definedNames>
    <definedName name="_xlnm.Print_Area" localSheetId="3">コースNO!$A$2:$D$62</definedName>
    <definedName name="_xlnm.Print_Area" localSheetId="1">'受講申込書  (記入例)'!$A$1:$S$82</definedName>
    <definedName name="_xlnm.Print_Area" localSheetId="2">受講台帳貼付補助シート!$E$16:$AC$27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6" i="19" l="1"/>
  <c r="L25" i="19"/>
  <c r="L24" i="19"/>
  <c r="L23" i="19"/>
  <c r="L22" i="19"/>
  <c r="L21" i="19"/>
  <c r="L20" i="19"/>
  <c r="K26" i="19"/>
  <c r="K25" i="19"/>
  <c r="K24" i="19"/>
  <c r="K23" i="19"/>
  <c r="K22" i="19"/>
  <c r="K21" i="19"/>
  <c r="K20" i="19"/>
  <c r="S25" i="19"/>
  <c r="S24" i="19"/>
  <c r="S23" i="19"/>
  <c r="S22" i="19"/>
  <c r="S21" i="19"/>
  <c r="S26" i="19"/>
  <c r="S20" i="19"/>
  <c r="R26" i="19"/>
  <c r="R25" i="19"/>
  <c r="R24" i="19"/>
  <c r="R23" i="19"/>
  <c r="R22" i="19"/>
  <c r="R21" i="19"/>
  <c r="R20" i="19"/>
  <c r="Q26" i="19"/>
  <c r="Q25" i="19"/>
  <c r="Q24" i="19"/>
  <c r="Q23" i="19"/>
  <c r="Q22" i="19"/>
  <c r="Q21" i="19"/>
  <c r="Q20" i="19"/>
  <c r="P26" i="19"/>
  <c r="P25" i="19"/>
  <c r="P24" i="19"/>
  <c r="P23" i="19"/>
  <c r="P22" i="19"/>
  <c r="P21" i="19"/>
  <c r="P20" i="19"/>
  <c r="N26" i="19"/>
  <c r="N25" i="19"/>
  <c r="N24" i="19"/>
  <c r="N23" i="19"/>
  <c r="N22" i="19"/>
  <c r="N21" i="19"/>
  <c r="N20" i="19"/>
  <c r="J26" i="19"/>
  <c r="J25" i="19"/>
  <c r="J24" i="19"/>
  <c r="J23" i="19"/>
  <c r="J22" i="19"/>
  <c r="J21" i="19"/>
  <c r="J20" i="19"/>
  <c r="I26" i="19"/>
  <c r="I25" i="19"/>
  <c r="I24" i="19"/>
  <c r="I23" i="19"/>
  <c r="I22" i="19"/>
  <c r="I21" i="19"/>
  <c r="I20" i="19"/>
  <c r="G26" i="19"/>
  <c r="G25" i="19"/>
  <c r="G24" i="19"/>
  <c r="G23" i="19"/>
  <c r="G22" i="19"/>
  <c r="G21" i="19"/>
  <c r="G20" i="19"/>
  <c r="E26" i="19"/>
  <c r="E25" i="19"/>
  <c r="E24" i="19"/>
  <c r="E23" i="19"/>
  <c r="E22" i="19"/>
  <c r="E21" i="19"/>
  <c r="E20" i="19"/>
  <c r="E19" i="19"/>
  <c r="F26" i="19"/>
  <c r="F25" i="19"/>
  <c r="F24" i="19"/>
  <c r="F23" i="19"/>
  <c r="F22" i="19"/>
  <c r="F21" i="19"/>
  <c r="F20" i="19"/>
  <c r="Z26" i="19"/>
  <c r="Z25" i="19"/>
  <c r="Z24" i="19"/>
  <c r="Z23" i="19"/>
  <c r="Z22" i="19"/>
  <c r="Z21" i="19"/>
  <c r="AC26" i="19"/>
  <c r="AC25" i="19"/>
  <c r="AC24" i="19"/>
  <c r="AC23" i="19"/>
  <c r="AC22" i="19"/>
  <c r="AC21" i="19"/>
  <c r="AC20" i="19"/>
  <c r="Z20" i="19" s="1"/>
  <c r="AC19" i="19"/>
  <c r="Z19" i="19" s="1"/>
  <c r="H26" i="19" l="1"/>
  <c r="H25" i="19"/>
  <c r="H24" i="19"/>
  <c r="H23" i="19"/>
  <c r="H22" i="19"/>
  <c r="H21" i="19"/>
  <c r="H20" i="19"/>
  <c r="H19" i="19"/>
  <c r="Y26" i="19"/>
  <c r="Y25" i="19"/>
  <c r="Y24" i="19"/>
  <c r="Y23" i="19"/>
  <c r="Y22" i="19"/>
  <c r="Y21" i="19"/>
  <c r="Y20" i="19"/>
  <c r="Y19" i="19"/>
  <c r="X26" i="19"/>
  <c r="X25" i="19"/>
  <c r="X24" i="19"/>
  <c r="X23" i="19"/>
  <c r="X22" i="19"/>
  <c r="X21" i="19"/>
  <c r="X20" i="19"/>
  <c r="X19" i="19"/>
  <c r="W26" i="19"/>
  <c r="W25" i="19"/>
  <c r="W24" i="19"/>
  <c r="W23" i="19"/>
  <c r="W22" i="19"/>
  <c r="W21" i="19"/>
  <c r="W20" i="19"/>
  <c r="V26" i="19"/>
  <c r="V25" i="19"/>
  <c r="V24" i="19"/>
  <c r="V23" i="19"/>
  <c r="V22" i="19"/>
  <c r="V21" i="19"/>
  <c r="V20" i="19"/>
  <c r="U26" i="19"/>
  <c r="U25" i="19"/>
  <c r="U24" i="19"/>
  <c r="U23" i="19"/>
  <c r="U22" i="19"/>
  <c r="U21" i="19"/>
  <c r="U20" i="19"/>
  <c r="T26" i="19"/>
  <c r="T25" i="19"/>
  <c r="T24" i="19"/>
  <c r="T23" i="19"/>
  <c r="T22" i="19"/>
  <c r="T21" i="19"/>
  <c r="T20" i="19"/>
  <c r="D50" i="17"/>
  <c r="F19" i="19" s="1"/>
  <c r="T19" i="19"/>
  <c r="V19" i="19"/>
  <c r="W19" i="19"/>
  <c r="U19" i="19"/>
  <c r="R19" i="19"/>
  <c r="S19" i="19"/>
  <c r="F27" i="19"/>
  <c r="E13" i="19"/>
  <c r="E12" i="19"/>
  <c r="E11" i="19"/>
  <c r="E10" i="19"/>
  <c r="E9" i="19"/>
  <c r="E8" i="19"/>
  <c r="E7" i="19"/>
  <c r="E6" i="19"/>
  <c r="AP13" i="19"/>
  <c r="AP12" i="19"/>
  <c r="AP11" i="19"/>
  <c r="AP10" i="19"/>
  <c r="AP9" i="19"/>
  <c r="AP8" i="19"/>
  <c r="AP7" i="19"/>
  <c r="AP6" i="19"/>
  <c r="AG6" i="19"/>
  <c r="G53" i="17"/>
  <c r="G56" i="17"/>
  <c r="G59" i="17"/>
  <c r="G62" i="17"/>
  <c r="G65" i="17"/>
  <c r="G68" i="17"/>
  <c r="G71" i="17"/>
  <c r="G50" i="17"/>
  <c r="AG7" i="19"/>
  <c r="AG8" i="19"/>
  <c r="AG9" i="19"/>
  <c r="AG10" i="19"/>
  <c r="AG11" i="19"/>
  <c r="AG12" i="19"/>
  <c r="AG13" i="19"/>
  <c r="D53" i="17"/>
  <c r="D56" i="17"/>
  <c r="D59" i="17"/>
  <c r="D62" i="17"/>
  <c r="D65" i="17"/>
  <c r="D68" i="17"/>
  <c r="D71" i="17"/>
  <c r="Z6" i="19"/>
  <c r="X7" i="19"/>
  <c r="X8" i="19"/>
  <c r="X9" i="19"/>
  <c r="X10" i="19"/>
  <c r="X11" i="19"/>
  <c r="X12" i="19"/>
  <c r="X13" i="19"/>
  <c r="X6" i="19"/>
  <c r="AE13" i="19"/>
  <c r="AE12" i="19"/>
  <c r="AE11" i="19"/>
  <c r="AE10" i="19"/>
  <c r="AE9" i="19"/>
  <c r="AE8" i="19"/>
  <c r="AE7" i="19"/>
  <c r="AE6" i="19"/>
  <c r="AC13" i="19"/>
  <c r="AC12" i="19"/>
  <c r="AC11" i="19"/>
  <c r="AC10" i="19"/>
  <c r="AC9" i="19"/>
  <c r="AC8" i="19"/>
  <c r="AC7" i="19"/>
  <c r="AC6" i="19"/>
  <c r="AB13" i="19"/>
  <c r="AB12" i="19"/>
  <c r="AB11" i="19"/>
  <c r="AB10" i="19"/>
  <c r="AB9" i="19"/>
  <c r="AB8" i="19"/>
  <c r="AB7" i="19"/>
  <c r="AB6" i="19"/>
  <c r="Z13" i="19"/>
  <c r="Z12" i="19"/>
  <c r="Z11" i="19"/>
  <c r="Z10" i="19"/>
  <c r="Z9" i="19"/>
  <c r="Z8" i="19"/>
  <c r="Z7" i="19"/>
  <c r="Y13" i="19"/>
  <c r="Y12" i="19"/>
  <c r="Y11" i="19"/>
  <c r="Y10" i="19"/>
  <c r="Y9" i="19"/>
  <c r="Y8" i="19"/>
  <c r="Y7" i="19"/>
  <c r="Y6" i="19"/>
  <c r="U7" i="19"/>
  <c r="U8" i="19"/>
  <c r="U9" i="19"/>
  <c r="U10" i="19"/>
  <c r="U11" i="19"/>
  <c r="U12" i="19"/>
  <c r="U13" i="19"/>
  <c r="U6" i="19"/>
  <c r="T7" i="19"/>
  <c r="T8" i="19"/>
  <c r="T9" i="19"/>
  <c r="T10" i="19"/>
  <c r="T11" i="19"/>
  <c r="T12" i="19"/>
  <c r="T13" i="19"/>
  <c r="T6" i="19"/>
  <c r="P19" i="19" l="1"/>
  <c r="N19" i="19"/>
  <c r="J19" i="19"/>
  <c r="I19" i="19"/>
  <c r="G19" i="19"/>
  <c r="Q19" i="19"/>
  <c r="L19" i="19"/>
  <c r="K1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5EE6C46C-2397-49BD-82D4-E5C0BCA12FF4}">
      <text>
        <r>
          <rPr>
            <sz val="9"/>
            <color indexed="81"/>
            <rFont val="MS P ゴシック"/>
            <family val="3"/>
            <charset val="128"/>
          </rPr>
          <t>※事業取組団体方式において使用する場合のみ、この項目を記載してください。</t>
        </r>
      </text>
    </comment>
  </commentList>
</comments>
</file>

<file path=xl/sharedStrings.xml><?xml version="1.0" encoding="utf-8"?>
<sst xmlns="http://schemas.openxmlformats.org/spreadsheetml/2006/main" count="666" uniqueCount="355">
  <si>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</si>
  <si>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</si>
  <si>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</si>
  <si>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</si>
  <si>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</si>
  <si>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</si>
  <si>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</si>
  <si>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　　　　○○支部○○職業能力開発促進センター所長　殿</t>
    <rPh sb="6" eb="8">
      <t>シブ</t>
    </rPh>
    <rPh sb="10" eb="12">
      <t>ショクギョウ</t>
    </rPh>
    <rPh sb="12" eb="14">
      <t>ノウリョク</t>
    </rPh>
    <rPh sb="14" eb="16">
      <t>カイハツ</t>
    </rPh>
    <rPh sb="16" eb="18">
      <t>ソクシン</t>
    </rPh>
    <rPh sb="22" eb="24">
      <t>ショチョウ</t>
    </rPh>
    <phoneticPr fontId="1"/>
  </si>
  <si>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</si>
  <si>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</si>
  <si>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</si>
  <si>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</si>
  <si>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</si>
  <si>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</si>
  <si>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</si>
  <si>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</si>
  <si>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</si>
  <si>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</si>
  <si>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</si>
  <si>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</si>
  <si>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</si>
  <si>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</si>
  <si>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</si>
  <si>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</si>
  <si>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</si>
  <si>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</si>
  <si>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</si>
  <si>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</si>
  <si>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</si>
  <si>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</si>
  <si>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</si>
  <si>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</si>
  <si>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</si>
  <si>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</si>
  <si>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</si>
  <si>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</si>
  <si>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</si>
  <si>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（例）生産性向上支援訓練
（生産現場の問題解決）</t>
    <phoneticPr fontId="1"/>
  </si>
  <si>
    <t>7/31</t>
  </si>
  <si>
    <t>まくはり　たろう</t>
  </si>
  <si>
    <t>事業取組団体、事業取組団体が再委託した実施機関、これらの関係会社（親会社、子会社、関連会社等）の方は受講できません。</t>
    <rPh sb="0" eb="2">
      <t>ジギョウ</t>
    </rPh>
    <rPh sb="2" eb="4">
      <t>トリクミ</t>
    </rPh>
    <rPh sb="4" eb="6">
      <t>ダンタイ</t>
    </rPh>
    <rPh sb="7" eb="9">
      <t>ジギョウ</t>
    </rPh>
    <rPh sb="9" eb="11">
      <t>トリクミ</t>
    </rPh>
    <rPh sb="11" eb="13">
      <t>ダンタイ</t>
    </rPh>
    <rPh sb="14" eb="17">
      <t>サイイタク</t>
    </rPh>
    <rPh sb="28" eb="30">
      <t>カンケイ</t>
    </rPh>
    <rPh sb="30" eb="32">
      <t>ガイシャ</t>
    </rPh>
    <rPh sb="33" eb="36">
      <t>オヤガイシャ</t>
    </rPh>
    <rPh sb="37" eb="40">
      <t>コガイシャ</t>
    </rPh>
    <rPh sb="41" eb="43">
      <t>カンレン</t>
    </rPh>
    <rPh sb="43" eb="45">
      <t>ガイシャ</t>
    </rPh>
    <rPh sb="45" eb="46">
      <t>トウ</t>
    </rPh>
    <rPh sb="48" eb="49">
      <t>カタ</t>
    </rPh>
    <rPh sb="50" eb="52">
      <t>ジュコウ</t>
    </rPh>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</si>
  <si>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</si>
  <si>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</si>
  <si>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</si>
  <si>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</si>
  <si>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</si>
  <si>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</si>
  <si>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</si>
  <si>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</si>
  <si>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</si>
  <si>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</si>
  <si>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</si>
  <si>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</si>
  <si>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</si>
  <si>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</si>
  <si>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</si>
  <si>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</si>
  <si>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</si>
  <si>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</si>
  <si>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</si>
  <si>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</si>
  <si>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</si>
  <si>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</si>
  <si>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</si>
  <si>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</si>
  <si>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対象年度</t>
    <phoneticPr fontId="26"/>
  </si>
  <si>
    <t>施設コード</t>
    <phoneticPr fontId="26"/>
  </si>
  <si>
    <t>受付番号</t>
    <rPh sb="0" eb="2">
      <t>ウケツケ</t>
    </rPh>
    <phoneticPr fontId="26"/>
  </si>
  <si>
    <t>受付日時</t>
    <rPh sb="0" eb="2">
      <t>ウケツケ</t>
    </rPh>
    <rPh sb="2" eb="4">
      <t>ニチジ</t>
    </rPh>
    <phoneticPr fontId="26"/>
  </si>
  <si>
    <t>コース番号</t>
    <phoneticPr fontId="26"/>
  </si>
  <si>
    <t>コース名</t>
    <rPh sb="3" eb="4">
      <t>メイ</t>
    </rPh>
    <phoneticPr fontId="26"/>
  </si>
  <si>
    <t>訓練実施方式</t>
    <phoneticPr fontId="1"/>
  </si>
  <si>
    <t>実施機関名</t>
  </si>
  <si>
    <t>実施機関法人番号</t>
  </si>
  <si>
    <t>事業取組団体名</t>
  </si>
  <si>
    <t>事業取組団体
法人番号</t>
  </si>
  <si>
    <t>日程</t>
    <rPh sb="0" eb="2">
      <t>ニッテイ</t>
    </rPh>
    <phoneticPr fontId="26"/>
  </si>
  <si>
    <t>訓練開始日</t>
    <rPh sb="0" eb="5">
      <t>クンレンカイシビ</t>
    </rPh>
    <phoneticPr fontId="26"/>
  </si>
  <si>
    <t>訓練終了日</t>
    <rPh sb="0" eb="5">
      <t>クンレンシュウリョウビ</t>
    </rPh>
    <phoneticPr fontId="26"/>
  </si>
  <si>
    <t>訓練日数</t>
    <rPh sb="0" eb="4">
      <t>クンレンニッスウ</t>
    </rPh>
    <phoneticPr fontId="26"/>
  </si>
  <si>
    <t>訓練時間数</t>
    <rPh sb="0" eb="5">
      <t>クンレンジカンスウ</t>
    </rPh>
    <phoneticPr fontId="26"/>
  </si>
  <si>
    <t>予定実績区分</t>
    <rPh sb="0" eb="6">
      <t>ヨテイジッセキクブン</t>
    </rPh>
    <phoneticPr fontId="26"/>
  </si>
  <si>
    <t>申込元事業所固有番号</t>
    <phoneticPr fontId="26"/>
  </si>
  <si>
    <t>事業主・団体名</t>
    <phoneticPr fontId="26"/>
  </si>
  <si>
    <t>事業所名</t>
    <phoneticPr fontId="26"/>
  </si>
  <si>
    <t>申込団体名</t>
    <rPh sb="0" eb="2">
      <t>モウシコ</t>
    </rPh>
    <rPh sb="2" eb="5">
      <t>ダンタイメイ</t>
    </rPh>
    <phoneticPr fontId="26"/>
  </si>
  <si>
    <t>事業所担当者ID</t>
    <phoneticPr fontId="26"/>
  </si>
  <si>
    <t>担当者氏名</t>
    <phoneticPr fontId="26"/>
  </si>
  <si>
    <t>氏名</t>
    <rPh sb="0" eb="2">
      <t>シメイ</t>
    </rPh>
    <phoneticPr fontId="26"/>
  </si>
  <si>
    <t>ふりがな</t>
    <phoneticPr fontId="26"/>
  </si>
  <si>
    <t>性別_コード値</t>
    <rPh sb="0" eb="2">
      <t>セイベツ</t>
    </rPh>
    <phoneticPr fontId="26"/>
  </si>
  <si>
    <t>性別</t>
    <rPh sb="0" eb="2">
      <t>セイベツ</t>
    </rPh>
    <phoneticPr fontId="26"/>
  </si>
  <si>
    <t>生年月日</t>
    <rPh sb="0" eb="4">
      <t>セイネンガッピ</t>
    </rPh>
    <phoneticPr fontId="26"/>
  </si>
  <si>
    <t>就業状況_コード値</t>
    <phoneticPr fontId="26"/>
  </si>
  <si>
    <t>就業状況</t>
    <phoneticPr fontId="26"/>
  </si>
  <si>
    <t>オンライン受講状況_コード値</t>
    <rPh sb="5" eb="7">
      <t>ジュコウ</t>
    </rPh>
    <rPh sb="7" eb="9">
      <t>ジョウキョウ</t>
    </rPh>
    <phoneticPr fontId="26"/>
  </si>
  <si>
    <t>オンライン受講状況</t>
    <rPh sb="5" eb="7">
      <t>ジュコウ</t>
    </rPh>
    <rPh sb="7" eb="9">
      <t>ジョウキョウ</t>
    </rPh>
    <phoneticPr fontId="26"/>
  </si>
  <si>
    <t>ステータス_コード値</t>
    <phoneticPr fontId="26"/>
  </si>
  <si>
    <t>ステータス</t>
    <phoneticPr fontId="26"/>
  </si>
  <si>
    <t>請求番号</t>
    <phoneticPr fontId="26"/>
  </si>
  <si>
    <t>収納年月日</t>
    <rPh sb="0" eb="2">
      <t>シュウノウ</t>
    </rPh>
    <rPh sb="2" eb="5">
      <t>ネンガッピ</t>
    </rPh>
    <phoneticPr fontId="26"/>
  </si>
  <si>
    <t>確約書_コード値</t>
  </si>
  <si>
    <t>確約書</t>
    <phoneticPr fontId="26"/>
  </si>
  <si>
    <t>キャンセル年月日</t>
    <rPh sb="5" eb="8">
      <t>ネンガッピ</t>
    </rPh>
    <phoneticPr fontId="26"/>
  </si>
  <si>
    <t>受講時間数</t>
    <rPh sb="0" eb="5">
      <t>ジュコウジカンスウ</t>
    </rPh>
    <phoneticPr fontId="26"/>
  </si>
  <si>
    <t>備考１</t>
    <rPh sb="0" eb="2">
      <t>ビコウ</t>
    </rPh>
    <phoneticPr fontId="26"/>
  </si>
  <si>
    <t>備考２</t>
    <rPh sb="0" eb="2">
      <t>ビコウ</t>
    </rPh>
    <phoneticPr fontId="26"/>
  </si>
  <si>
    <t>備考３</t>
    <rPh sb="0" eb="2">
      <t>ビコウ</t>
    </rPh>
    <phoneticPr fontId="26"/>
  </si>
  <si>
    <t>※必須　半4</t>
    <rPh sb="1" eb="3">
      <t>ヒッス</t>
    </rPh>
    <rPh sb="4" eb="5">
      <t>ハン</t>
    </rPh>
    <phoneticPr fontId="26"/>
  </si>
  <si>
    <t>編集不可</t>
    <rPh sb="0" eb="2">
      <t>ヘンシュウ</t>
    </rPh>
    <rPh sb="2" eb="4">
      <t/>
    </rPh>
    <phoneticPr fontId="26"/>
  </si>
  <si>
    <t>半8</t>
    <rPh sb="0" eb="1">
      <t>ハン</t>
    </rPh>
    <phoneticPr fontId="26"/>
  </si>
  <si>
    <t>※必須
YYYY/MM/DD hh:mm</t>
    <phoneticPr fontId="26"/>
  </si>
  <si>
    <t>※必須　半16</t>
    <rPh sb="4" eb="5">
      <t>ハン</t>
    </rPh>
    <phoneticPr fontId="26"/>
  </si>
  <si>
    <t>編集不可</t>
    <rPh sb="0" eb="4">
      <t>ヘンシュウフカ</t>
    </rPh>
    <phoneticPr fontId="26"/>
  </si>
  <si>
    <t>編集不可</t>
  </si>
  <si>
    <t>※必須　半10</t>
    <rPh sb="1" eb="3">
      <t>ヒッス</t>
    </rPh>
    <rPh sb="4" eb="5">
      <t>ハン</t>
    </rPh>
    <phoneticPr fontId="26"/>
  </si>
  <si>
    <t>入力</t>
  </si>
  <si>
    <t>※条件付必須　
半全30</t>
  </si>
  <si>
    <t>半10</t>
    <rPh sb="0" eb="1">
      <t>ハン</t>
    </rPh>
    <phoneticPr fontId="26"/>
  </si>
  <si>
    <t>※必須　全30</t>
    <rPh sb="4" eb="5">
      <t>ゼン</t>
    </rPh>
    <phoneticPr fontId="26"/>
  </si>
  <si>
    <t>全30</t>
    <rPh sb="0" eb="1">
      <t>ゼン</t>
    </rPh>
    <phoneticPr fontId="26"/>
  </si>
  <si>
    <t>編集不可　非表示</t>
    <rPh sb="0" eb="4">
      <t>ヘンシュウフカ</t>
    </rPh>
    <rPh sb="5" eb="8">
      <t>ヒヒョウジ</t>
    </rPh>
    <phoneticPr fontId="26"/>
  </si>
  <si>
    <t>リスト</t>
  </si>
  <si>
    <t>YYYY/MM/DD</t>
    <phoneticPr fontId="26"/>
  </si>
  <si>
    <t>※条件付必須</t>
    <rPh sb="1" eb="4">
      <t>ジョウケンツキ</t>
    </rPh>
    <rPh sb="4" eb="6">
      <t>ヒッス</t>
    </rPh>
    <phoneticPr fontId="27"/>
  </si>
  <si>
    <t>※必須</t>
    <phoneticPr fontId="26"/>
  </si>
  <si>
    <t>※条件付必須　数4</t>
  </si>
  <si>
    <t>編集不可　非表示</t>
    <rPh sb="5" eb="8">
      <t>ヒヒョウジ</t>
    </rPh>
    <phoneticPr fontId="27"/>
  </si>
  <si>
    <t>半4</t>
    <rPh sb="0" eb="1">
      <t>ハン</t>
    </rPh>
    <phoneticPr fontId="26"/>
  </si>
  <si>
    <t>半全200</t>
    <rPh sb="0" eb="1">
      <t>ハン</t>
    </rPh>
    <rPh sb="1" eb="2">
      <t>ゼン</t>
    </rPh>
    <phoneticPr fontId="26"/>
  </si>
  <si>
    <t>《year》</t>
    <phoneticPr fontId="26"/>
  </si>
  <si>
    <t>《facilityCode》</t>
    <phoneticPr fontId="26"/>
  </si>
  <si>
    <t>《receiptNo》</t>
    <phoneticPr fontId="26"/>
  </si>
  <si>
    <t>《receiptDatetime》</t>
    <phoneticPr fontId="26"/>
  </si>
  <si>
    <t>《courseNo》</t>
    <phoneticPr fontId="26"/>
  </si>
  <si>
    <t>《courseName》</t>
    <phoneticPr fontId="26"/>
  </si>
  <si>
    <t>《implementAgencyCorporateNumber》</t>
    <phoneticPr fontId="26"/>
  </si>
  <si>
    <t>《assocName》</t>
  </si>
  <si>
    <t>《schedule》</t>
    <phoneticPr fontId="26"/>
  </si>
  <si>
    <t>《startDate》</t>
    <phoneticPr fontId="26"/>
  </si>
  <si>
    <t>《endDate》</t>
    <phoneticPr fontId="26"/>
  </si>
  <si>
    <t>《trainingDays》</t>
    <phoneticPr fontId="26"/>
  </si>
  <si>
    <t>《trainingHours》</t>
    <phoneticPr fontId="26"/>
  </si>
  <si>
    <t>《planActualDivision》</t>
    <phoneticPr fontId="26"/>
  </si>
  <si>
    <t>《officeUniqueId》</t>
    <phoneticPr fontId="26"/>
  </si>
  <si>
    <t>《businessOwnerName》</t>
    <phoneticPr fontId="26"/>
  </si>
  <si>
    <t>《officeName》</t>
    <phoneticPr fontId="26"/>
  </si>
  <si>
    <t>《applicationAssocName》</t>
    <phoneticPr fontId="26"/>
  </si>
  <si>
    <t>《officeContactPersonId》</t>
    <phoneticPr fontId="26"/>
  </si>
  <si>
    <t>《contactPersonName》</t>
    <phoneticPr fontId="26"/>
  </si>
  <si>
    <t>《name》</t>
    <phoneticPr fontId="26"/>
  </si>
  <si>
    <t>《kana》</t>
    <phoneticPr fontId="26"/>
  </si>
  <si>
    <t>《genderCode》</t>
    <phoneticPr fontId="26"/>
  </si>
  <si>
    <t>《gender》</t>
    <phoneticPr fontId="26"/>
  </si>
  <si>
    <t>《birthday》</t>
    <phoneticPr fontId="26"/>
  </si>
  <si>
    <t>《employeeDivisionCode》</t>
    <phoneticPr fontId="26"/>
  </si>
  <si>
    <t>《employeeDivision》</t>
    <phoneticPr fontId="26"/>
  </si>
  <si>
    <t>《attendanceConditionCode》</t>
    <phoneticPr fontId="26"/>
  </si>
  <si>
    <t>《attendanceCondition》</t>
    <phoneticPr fontId="26"/>
  </si>
  <si>
    <t>《attendanceStatusCode》</t>
    <phoneticPr fontId="26"/>
  </si>
  <si>
    <t>《attendanceStatus》</t>
    <phoneticPr fontId="26"/>
  </si>
  <si>
    <t>《billNumber》</t>
    <phoneticPr fontId="26"/>
  </si>
  <si>
    <t>《collectDate》</t>
    <phoneticPr fontId="26"/>
  </si>
  <si>
    <t>《pledgeRegisteredCode》</t>
  </si>
  <si>
    <t>《pledgeRegistered》</t>
    <phoneticPr fontId="26"/>
  </si>
  <si>
    <t>《cancelDate》</t>
    <phoneticPr fontId="26"/>
  </si>
  <si>
    <t>《attendanceHours》</t>
    <phoneticPr fontId="26"/>
  </si>
  <si>
    <t>《remarks1》</t>
    <phoneticPr fontId="26"/>
  </si>
  <si>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</si>
  <si>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</si>
  <si>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</si>
  <si>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</si>
  <si>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受講申込をキャンセルされる場合は、当センターに連絡の上、速やかに「受講取消届」を電子メール又はFAXにてお送りください。訓練開始日の●日前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</si>
  <si>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電子メール又はFAXの送り間違いには十分ご注意ください。</t>
    <rPh sb="0" eb="2">
      <t>デンシ</t>
    </rPh>
    <rPh sb="5" eb="6">
      <t>マタ</t>
    </rPh>
    <rPh sb="11" eb="12">
      <t>オク</t>
    </rPh>
    <rPh sb="13" eb="15">
      <t>マチガ</t>
    </rPh>
    <rPh sb="18" eb="20">
      <t>ジュウブン</t>
    </rPh>
    <rPh sb="21" eb="23">
      <t>チュウイ</t>
    </rPh>
    <phoneticPr fontId="1" alignment="distributed"/>
  </si>
  <si>
    <t>宛先：○○○○　　メールアドレス：*****@***.jp　　FAX番号：***-***-****　　</t>
    <rPh sb="0" eb="2">
      <t>アテサキ</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</si>
  <si>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</si>
  <si>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</si>
  <si>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</si>
  <si>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</si>
  <si>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</si>
  <si>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</si>
  <si>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（例）26-12-14-002-001</t>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</si>
  <si>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rPh sb="156" eb="158">
      <t>ヘンコウ</t>
    </rPh>
    <rPh sb="161" eb="163">
      <t>バアイ</t>
    </rPh>
    <rPh sb="196" eb="198">
      <t>ヘンコウ</t>
    </rPh>
    <rPh sb="202" eb="204">
      <t>バアイ</t>
    </rPh>
    <rPh sb="212" eb="214">
      <t>リョウショウ</t>
    </rPh>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</si>
  <si>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</si>
  <si>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</si>
  <si>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</si>
  <si>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</si>
  <si>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</si>
  <si>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</si>
  <si>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</si>
  <si>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</si>
  <si>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</si>
  <si>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申込元事業所固有番号枝番</t>
  </si>
  <si>
    <t>※必須　半2</t>
  </si>
  <si>
    <t>０８２－２４１－４７３４</t>
    <phoneticPr fontId="1"/>
  </si>
  <si>
    <t>※送り間違いにご注意ください。</t>
    <phoneticPr fontId="1"/>
  </si>
  <si>
    <t>個人での受講はできません。企業（事業主）からの指示による申込みに限ります。</t>
    <rPh sb="16" eb="19">
      <t>ジギョウヌシ</t>
    </rPh>
    <phoneticPr fontId="1" alignment="distributed"/>
  </si>
  <si>
    <t>より多くの方に受講機会を提供するため、１事業所あたりの申込者数は５名/コースまでとさせていただきます。</t>
    <phoneticPr fontId="1"/>
  </si>
  <si>
    <t>お申込みは、本紙に必要事項をご記入の上、電子メール又はFAXにてお送りください。</t>
    <rPh sb="1" eb="3">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</si>
  <si>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訓練受講の２か月後を目途に、事業主アンケートを送付いたします。アンケートのご協力をお願いいたします。</t>
    <rPh sb="0" eb="2">
      <t>クンレン</t>
    </rPh>
    <rPh sb="2" eb="4">
      <t>ジュコウ</t>
    </rPh>
    <rPh sb="7" eb="9">
      <t>ゲツゴ</t>
    </rPh>
    <rPh sb="10" eb="12">
      <t>メド</t>
    </rPh>
    <rPh sb="14" eb="17">
      <t>ジギョウヌシ</t>
    </rPh>
    <rPh sb="23" eb="25">
      <t>ソウフ</t>
    </rPh>
    <rPh sb="38" eb="40">
      <t>キョウリョク</t>
    </rPh>
    <rPh sb="42" eb="43">
      <t>ネガ</t>
    </rPh>
    <phoneticPr fontId="1"/>
  </si>
  <si>
    <t>訓練受講者（講師、事業主等を含む）による訓練の撮影、録音および録画は禁止します。</t>
    <phoneticPr fontId="1"/>
  </si>
  <si>
    <t>宛先：広島職業能力開発促進センター　　メールアドレス：hiroshima-seisan@jeed.go.jp　　FAX番号：082-241-4734　　</t>
    <rPh sb="0" eb="2">
      <t>アテサキ</t>
    </rPh>
    <rPh sb="3" eb="5">
      <t>ヒロシマ</t>
    </rPh>
    <rPh sb="5" eb="7">
      <t>ショクギョウ</t>
    </rPh>
    <rPh sb="7" eb="9">
      <t>ノウリョク</t>
    </rPh>
    <rPh sb="9" eb="11">
      <t>カイハツ</t>
    </rPh>
    <rPh sb="11" eb="13">
      <t>ソクシン</t>
    </rPh>
    <phoneticPr fontId="1" alignment="distributed"/>
  </si>
  <si>
    <t>　　　　広島支部広島職業能力開発促進センター所長　殿</t>
    <rPh sb="6" eb="8">
      <t>シブ</t>
    </rPh>
    <rPh sb="10" eb="12">
      <t>ショクギョウ</t>
    </rPh>
    <rPh sb="12" eb="14">
      <t>ノウリョク</t>
    </rPh>
    <rPh sb="14" eb="16">
      <t>カイハツ</t>
    </rPh>
    <rPh sb="16" eb="18">
      <t>ソクシン</t>
    </rPh>
    <rPh sb="22" eb="24">
      <t>ショチョウ</t>
    </rPh>
    <phoneticPr fontId="1"/>
  </si>
  <si>
    <t>TEL</t>
  </si>
  <si>
    <t>（例）　1</t>
    <phoneticPr fontId="1"/>
  </si>
  <si>
    <t>（例）生産現場の問題解決</t>
    <phoneticPr fontId="1"/>
  </si>
  <si>
    <t>希望する。</t>
    <rPh sb="0" eb="2">
      <t>キボウ</t>
    </rPh>
    <phoneticPr fontId="1"/>
  </si>
  <si>
    <t>26-34-12-100-001</t>
  </si>
  <si>
    <t>100</t>
  </si>
  <si>
    <t>100表計算ソフトを活用した業務改善</t>
  </si>
  <si>
    <t>26-34-12-101-002</t>
  </si>
  <si>
    <t>101</t>
  </si>
  <si>
    <t>101業務に役立つ表計算ソフトの関数活用</t>
  </si>
  <si>
    <t>26-34-12-103-003</t>
  </si>
  <si>
    <t>103</t>
  </si>
  <si>
    <t>103効率よく分析するためのデータ集計</t>
  </si>
  <si>
    <t>26-34-12-104-004</t>
  </si>
  <si>
    <t>104</t>
  </si>
  <si>
    <t>104ピボットテーブルを活用したデータ分析</t>
  </si>
  <si>
    <t>26-34-12-107-005</t>
  </si>
  <si>
    <t>107</t>
  </si>
  <si>
    <t>107表計算ソフトのマクロによる定型業務の自動化</t>
  </si>
  <si>
    <t>26-34-12-108-006</t>
  </si>
  <si>
    <t>108</t>
  </si>
  <si>
    <t>108データベースを活用したデータ処理（基本編）</t>
  </si>
  <si>
    <t>26-34-12-058-007</t>
  </si>
  <si>
    <t>058</t>
  </si>
  <si>
    <t>058現場社員のための組織行動力向上</t>
  </si>
  <si>
    <t>26-34-12-041-008</t>
  </si>
  <si>
    <t>041</t>
  </si>
  <si>
    <t>041業務効率向上のための時間管理</t>
  </si>
  <si>
    <t>26-34-12-043-009</t>
  </si>
  <si>
    <t>043</t>
  </si>
  <si>
    <t>043組織力強化のための管理</t>
  </si>
  <si>
    <t>26-34-12-097-010</t>
  </si>
  <si>
    <t>097</t>
  </si>
  <si>
    <t>097ムダを発見するための業務プロセスの見える化と業務改善</t>
  </si>
  <si>
    <t>26-34-12-061-011</t>
  </si>
  <si>
    <t>061</t>
  </si>
  <si>
    <t>061職場のリーダーに求められる統率力の向上</t>
  </si>
  <si>
    <t>26-34-12-048-012</t>
  </si>
  <si>
    <t>048</t>
  </si>
  <si>
    <t>048ものづくりの仕事のしくみと生産性向上</t>
  </si>
  <si>
    <t>26-34-12-002-013</t>
  </si>
  <si>
    <t>002</t>
  </si>
  <si>
    <t>002生産現場の問題解決</t>
  </si>
  <si>
    <t>26-34-12-094-014</t>
  </si>
  <si>
    <t>094</t>
  </si>
  <si>
    <t>094AI（人工知能）活用</t>
  </si>
  <si>
    <t>26-34-12-103-015</t>
  </si>
  <si>
    <t>26-34-12-103-016</t>
  </si>
  <si>
    <t>26-34-12-100-017</t>
  </si>
  <si>
    <t>26-34-12-101-018</t>
  </si>
  <si>
    <t>26-34-12-103-019</t>
  </si>
  <si>
    <t>26-34-12-104-020</t>
  </si>
  <si>
    <t>26-34-12-107-021</t>
  </si>
  <si>
    <t>26-34-12-041-022</t>
  </si>
  <si>
    <t>26-34-12-097-023</t>
  </si>
  <si>
    <t>26-34-12-061-024</t>
  </si>
  <si>
    <t>26-34-12-048-025</t>
  </si>
  <si>
    <t>26-34-12-010-026</t>
  </si>
  <si>
    <t>010</t>
  </si>
  <si>
    <t>010品質管理基本</t>
  </si>
  <si>
    <t>26-34-12-011-027</t>
  </si>
  <si>
    <t>011</t>
  </si>
  <si>
    <t>011品質管理実践</t>
  </si>
  <si>
    <t>26-34-12-094-028</t>
  </si>
  <si>
    <t>26-34-12-101-029</t>
  </si>
  <si>
    <t>26-34-12-107-030</t>
  </si>
  <si>
    <t>26-34-12-114-031</t>
  </si>
  <si>
    <t>114</t>
  </si>
  <si>
    <t>114SNSを活用した情報発信</t>
  </si>
  <si>
    <t>26-34-12-114-032</t>
  </si>
  <si>
    <t>26-34-12-100-033</t>
  </si>
  <si>
    <t>26-34-12-101-034</t>
  </si>
  <si>
    <t>26-34-12-104-035</t>
  </si>
  <si>
    <t>26-34-12-107-036</t>
  </si>
  <si>
    <t>26-34-12-112-037</t>
  </si>
  <si>
    <t>112</t>
  </si>
  <si>
    <t>112相手に伝わるプレゼン資料作成</t>
  </si>
  <si>
    <t>26-34-12-108-038</t>
  </si>
  <si>
    <t>26-34-12-114-039</t>
  </si>
  <si>
    <t>26-34-12-132-040</t>
  </si>
  <si>
    <t>132</t>
  </si>
  <si>
    <t>132生成ＡＩの活用</t>
  </si>
  <si>
    <t>26-34-12-071-041</t>
  </si>
  <si>
    <t>071</t>
  </si>
  <si>
    <t>071フォロワーシップによる組織力の向上</t>
  </si>
  <si>
    <t>26-34-12-068-042</t>
  </si>
  <si>
    <t>068</t>
  </si>
  <si>
    <t>068後輩指導力の向上と中堅・ベテラン従業員の役割</t>
  </si>
  <si>
    <t>26-34-12-067-043</t>
  </si>
  <si>
    <t>067</t>
  </si>
  <si>
    <t>067チーム力の強化と中堅・ベテラン従業員の役割</t>
  </si>
  <si>
    <t>26-34-12-080-044</t>
  </si>
  <si>
    <t>080</t>
  </si>
  <si>
    <t>080作業手順の作成によるノウハウの継承</t>
  </si>
  <si>
    <t>26-34-12-010-045</t>
  </si>
  <si>
    <t>26-34-12-011-046</t>
  </si>
  <si>
    <t>26-34-12-129-047</t>
  </si>
  <si>
    <t>129</t>
  </si>
  <si>
    <t>129製造分野におけるＤＸ推進</t>
  </si>
  <si>
    <t>26-34-12-103-048</t>
  </si>
  <si>
    <t>26-34-12-104-049</t>
  </si>
  <si>
    <t>26-34-12-115-050</t>
  </si>
  <si>
    <t>115</t>
  </si>
  <si>
    <t>115脅威情報とセキュリティ対策</t>
  </si>
  <si>
    <t>26-34-12-132-051</t>
  </si>
  <si>
    <t>26-34-12-100-052</t>
  </si>
  <si>
    <t>26-34-12-103-053</t>
  </si>
  <si>
    <t>26-34-12-101-054</t>
  </si>
  <si>
    <t>26-34-12-107-055</t>
  </si>
  <si>
    <t>26-34-12-112-056</t>
  </si>
  <si>
    <t>26-34-12-078-057</t>
  </si>
  <si>
    <t>078</t>
  </si>
  <si>
    <t>078効果的なOJTを実施するための指導法</t>
  </si>
  <si>
    <t>26-34-12-071-058</t>
  </si>
  <si>
    <t>26-34-12-068-059</t>
  </si>
  <si>
    <t>26-34-12-080-060</t>
  </si>
  <si>
    <t>26-34-12-132-061</t>
  </si>
  <si>
    <t>26-34-12-094-235</t>
  </si>
  <si>
    <t>26-34-12-093-236</t>
  </si>
  <si>
    <t>093</t>
    <phoneticPr fontId="1"/>
  </si>
  <si>
    <t>093IT新技術による業務改善</t>
  </si>
  <si>
    <t>申込年月日</t>
    <rPh sb="0" eb="2">
      <t>モウシコミ</t>
    </rPh>
    <rPh sb="2" eb="5">
      <t>ネンガッピ</t>
    </rPh>
    <phoneticPr fontId="1"/>
  </si>
  <si>
    <t>受付日時</t>
    <rPh sb="0" eb="2">
      <t>ウケツケ</t>
    </rPh>
    <rPh sb="2" eb="4">
      <t>ニチジ</t>
    </rPh>
    <phoneticPr fontId="1"/>
  </si>
  <si>
    <t>コース名</t>
    <rPh sb="3" eb="4">
      <t>ナ</t>
    </rPh>
    <phoneticPr fontId="1"/>
  </si>
  <si>
    <t>企業名</t>
  </si>
  <si>
    <t>事業所名</t>
  </si>
  <si>
    <t>郵便番号</t>
  </si>
  <si>
    <t>会社所在地</t>
  </si>
  <si>
    <t>代表電話番号</t>
  </si>
  <si>
    <t>担当者氏名</t>
  </si>
  <si>
    <t>担当者よみがな</t>
  </si>
  <si>
    <t>担当者部署</t>
  </si>
  <si>
    <t>担当者役職</t>
  </si>
  <si>
    <t>担当者メールアドレス</t>
  </si>
  <si>
    <t>会社規模</t>
  </si>
  <si>
    <t>産業分類</t>
  </si>
  <si>
    <t>氏名</t>
  </si>
  <si>
    <t>よみ</t>
  </si>
  <si>
    <t>性別</t>
  </si>
  <si>
    <t>生年月日</t>
  </si>
  <si>
    <t>就業状況</t>
  </si>
  <si>
    <t>駐車場</t>
  </si>
  <si>
    <t>コースNo</t>
    <phoneticPr fontId="1"/>
  </si>
  <si>
    <t>番号</t>
    <rPh sb="0" eb="2">
      <t>バンゴウ</t>
    </rPh>
    <phoneticPr fontId="1"/>
  </si>
  <si>
    <t>受講台帳貼付補助シート（本部報告用データフォーマット）</t>
    <rPh sb="12" eb="14">
      <t>ホンブ</t>
    </rPh>
    <rPh sb="14" eb="16">
      <t>ホウコク</t>
    </rPh>
    <rPh sb="16" eb="17">
      <t>ヨウ</t>
    </rPh>
    <phoneticPr fontId="1"/>
  </si>
  <si>
    <t>事務台帳貼付用データフォーマット</t>
    <rPh sb="0" eb="2">
      <t>ジム</t>
    </rPh>
    <rPh sb="2" eb="4">
      <t>ダイチョウ</t>
    </rPh>
    <rPh sb="4" eb="6">
      <t>チョウフ</t>
    </rPh>
    <rPh sb="6" eb="7">
      <t>ヨウ</t>
    </rPh>
    <phoneticPr fontId="1"/>
  </si>
  <si>
    <r>
      <t>この範囲をコピーし、事務台帳の「R8生産性管理表」シートの</t>
    </r>
    <r>
      <rPr>
        <b/>
        <u val="double"/>
        <sz val="16"/>
        <color rgb="FFFF0000"/>
        <rFont val="ＭＳ Ｐゴシック"/>
        <family val="3"/>
        <charset val="128"/>
        <scheme val="minor"/>
      </rPr>
      <t>F列からAA列</t>
    </r>
    <r>
      <rPr>
        <b/>
        <sz val="16"/>
        <color rgb="FFFF0000"/>
        <rFont val="ＭＳ Ｐゴシック"/>
        <family val="3"/>
        <charset val="128"/>
        <scheme val="minor"/>
      </rPr>
      <t>の間に値複写してください</t>
    </r>
    <rPh sb="2" eb="4">
      <t>ハンイ</t>
    </rPh>
    <rPh sb="10" eb="12">
      <t>ジム</t>
    </rPh>
    <rPh sb="12" eb="14">
      <t>ダイチョウ</t>
    </rPh>
    <rPh sb="18" eb="21">
      <t>セイサンセイ</t>
    </rPh>
    <rPh sb="21" eb="23">
      <t>カンリ</t>
    </rPh>
    <rPh sb="23" eb="24">
      <t>ヒョウ</t>
    </rPh>
    <rPh sb="30" eb="31">
      <t>レツ</t>
    </rPh>
    <rPh sb="35" eb="36">
      <t>レツ</t>
    </rPh>
    <rPh sb="37" eb="38">
      <t>カン</t>
    </rPh>
    <rPh sb="39" eb="40">
      <t>アタイ</t>
    </rPh>
    <rPh sb="40" eb="42">
      <t>フクシャ</t>
    </rPh>
    <phoneticPr fontId="1"/>
  </si>
  <si>
    <t>受講の可否については本申込書が当センターに到着後、担当者から申込担当者様にご連絡いたします。併せて、受講料支払い手続き等についてご連絡い
たします。（※振込手数料は、申込者負担とさせていただきます。）。</t>
    <rPh sb="25" eb="28">
      <t>タントウシャ</t>
    </rPh>
    <rPh sb="38" eb="40">
      <t>レンラク</t>
    </rPh>
    <rPh sb="46" eb="47">
      <t>アワ</t>
    </rPh>
    <phoneticPr fontId="1" alignment="distributed"/>
  </si>
  <si>
    <r>
      <rPr>
        <b/>
        <u/>
        <sz val="14"/>
        <rFont val="ＭＳ Ｐゴシック"/>
        <family val="3"/>
        <charset val="128"/>
        <scheme val="minor"/>
      </rPr>
      <t>受講申込をキャンセルする場合は、速やかに当センターにご連絡ください。</t>
    </r>
    <r>
      <rPr>
        <sz val="14"/>
        <rFont val="ＭＳ Ｐゴシック"/>
        <family val="3"/>
        <charset val="128"/>
        <scheme val="minor"/>
      </rPr>
      <t>ご連絡いただいたのち、「受講取消届」をお送りしますので、FAXまたは電子
メールにてご返送ください。当センターの定める期限までに届出がない場合、訓練受講の可否に関わらず受講料の全額をお支払い頂きますので、ご注意くだ
さい。また、訓練が開催されている場合は、いかなる理由による欠席でも受講料の返金は行いませんので、ご注意ください。</t>
    </r>
    <rPh sb="68" eb="70">
      <t>デンシ</t>
    </rPh>
    <phoneticPr fontId="1" alignment="distributed"/>
  </si>
  <si>
    <t>最少催行人数を設定している訓練コースについては、受講申込者数が最少催行人数に達しない場合、訓練が中止又は延期されますので、あらかじめご了
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8">
      <t>リョウ</t>
    </rPh>
    <rPh sb="69" eb="70">
      <t>ショウ</t>
    </rPh>
    <phoneticPr fontId="1"/>
  </si>
  <si>
    <t>※１　受講者の方の就業状況を選択してください。なお、非正規雇用とは、パート、アルバイト、契約社員などが該当しますが、様々な呼称があるため、貴社の判断で差し支えありません。</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</si>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</sst>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yyyy/m/d;@"/>
    <numFmt numFmtId="178" formatCode="_-* #,##0_-;\-* #,##0_-;_-* &quot;-&quot;_-;_-@_-"/>
    <numFmt numFmtId="179" formatCode="yyyy/m/d\ h:mm;@"/>
    <numFmt numFmtId="180" formatCode="0_);[Red]\(0\)"/>
    <numFmt numFmtId="181" formatCode="yyyy/mm/dd\ hh:mm"/>
    <numFmt numFmtId="182" formatCode="[$]ggge&quot;年&quot;m&quot;月&quot;d&quot;日&quot;;@" x16r2:formatCode16="[$-ja-JP-x-gannen]ggge&quot;年&quot;m&quot;月&quot;d&quot;日&quot;;@"/>
  </numFmts>
  <fonts count="47">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sz val="9"/>
      <color indexed="81"/>
      <name val="MS P ゴシック"/>
      <family val="3"/>
      <charset val="128"/>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
      <sz val="28"/>
      <color theme="0"/>
      <name val="AR P丸ゴシック体E"/>
      <family val="3"/>
      <charset val="128"/>
    </font>
    <font>
      <sz val="40"/>
      <color theme="0"/>
      <name val="ＭＳ Ｐゴシック"/>
      <family val="3"/>
      <charset val="128"/>
      <scheme val="minor"/>
    </font>
    <font>
      <b/>
      <sz val="24"/>
      <color theme="0"/>
      <name val="BIZ UDPゴシック"/>
      <family val="3"/>
      <charset val="128"/>
    </font>
    <font>
      <b/>
      <sz val="36"/>
      <color theme="0"/>
      <name val="BIZ UDPゴシック"/>
      <family val="3"/>
      <charset val="128"/>
    </font>
    <font>
      <b/>
      <sz val="18"/>
      <color theme="0"/>
      <name val="BIZ UDPゴシック"/>
      <family val="3"/>
      <charset val="128"/>
    </font>
    <font>
      <b/>
      <u/>
      <sz val="14"/>
      <name val="ＭＳ Ｐゴシック"/>
      <family val="3"/>
      <charset val="128"/>
      <scheme val="minor"/>
    </font>
    <font>
      <b/>
      <sz val="24"/>
      <name val="ＭＳ Ｐゴシック"/>
      <family val="3"/>
      <charset val="128"/>
      <scheme val="minor"/>
    </font>
    <font>
      <sz val="14"/>
      <color rgb="FF000000"/>
      <name val="ＭＳ Ｐゴシック"/>
      <family val="3"/>
      <charset val="128"/>
      <scheme val="minor"/>
    </font>
    <font>
      <b/>
      <sz val="11"/>
      <color theme="0"/>
      <name val="ＭＳ Ｐゴシック"/>
      <family val="2"/>
      <charset val="128"/>
      <scheme val="minor"/>
    </font>
    <font>
      <b/>
      <sz val="11"/>
      <color rgb="FFFF0000"/>
      <name val="ＭＳ Ｐゴシック"/>
      <family val="3"/>
      <charset val="128"/>
      <scheme val="minor"/>
    </font>
    <font>
      <b/>
      <sz val="16"/>
      <color rgb="FFFF0000"/>
      <name val="ＭＳ Ｐゴシック"/>
      <family val="3"/>
      <charset val="128"/>
      <scheme val="minor"/>
    </font>
    <font>
      <b/>
      <u val="double"/>
      <sz val="16"/>
      <color rgb="FFFF0000"/>
      <name val="ＭＳ Ｐ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
      <patternFill patternType="solid">
        <fgColor rgb="FFFF9900"/>
        <bgColor indexed="64"/>
      </patternFill>
    </fill>
    <fill>
      <patternFill patternType="solid">
        <fgColor theme="9"/>
        <bgColor theme="9"/>
      </patternFill>
    </fill>
    <fill>
      <patternFill patternType="solid">
        <fgColor theme="0"/>
        <bgColor indexed="64"/>
      </patternFill>
    </fill>
  </fills>
  <borders count="7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
      <left style="thin">
        <color auto="1"/>
      </left>
      <right/>
      <top style="thin">
        <color auto="1"/>
      </top>
      <bottom style="thin">
        <color theme="4" tint="0.39997558519241921"/>
      </bottom>
      <diagonal/>
    </border>
    <border>
      <left style="thin">
        <color theme="0" tint="-0.34998626667073579"/>
      </left>
      <right/>
      <top style="thin">
        <color theme="0" tint="-0.34998626667073579"/>
      </top>
      <bottom style="thin">
        <color theme="4" tint="0.39997558519241921"/>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alignment vertical="center"/>
    </xf>
    <xf numFmtId="178" fontId="25" fillId="0" borderId="0" applyFont="0" applyFill="0" applyBorder="0" applyAlignment="0" applyProtection="0"/>
    <xf numFmtId="0" fontId="27" fillId="0" borderId="0"/>
    <xf numFmtId="0" fontId="33" fillId="0" borderId="0" applyNumberFormat="0" applyFill="0" applyBorder="0" applyAlignment="0" applyProtection="0">
      <alignment vertical="center"/>
    </xf>
  </cellStyleXfs>
  <cellXfs count="523">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3"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4"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35" fillId="6" borderId="0" xfId="0" applyFont="1" applyFill="1">
      <alignment vertical="center"/>
    </xf>
    <xf numFmtId="0" fontId="36" fillId="6" borderId="0" xfId="0" applyFont="1" applyFill="1">
      <alignment vertical="center"/>
    </xf>
    <xf numFmtId="0" fontId="1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5" fillId="3" borderId="26"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16" xfId="0" applyFont="1" applyBorder="1" applyAlignment="1">
      <alignment horizontal="center" vertical="center" wrapText="1"/>
    </xf>
    <xf numFmtId="0" fontId="42" fillId="0" borderId="0" xfId="0" applyFont="1">
      <alignment vertical="center"/>
    </xf>
    <xf numFmtId="49" fontId="0" fillId="0" borderId="0" xfId="0" applyNumberFormat="1">
      <alignment vertical="center"/>
    </xf>
    <xf numFmtId="0" fontId="10" fillId="0" borderId="0" xfId="0" applyFont="1" applyProtection="1">
      <alignment vertical="center"/>
      <protection locked="0"/>
    </xf>
    <xf numFmtId="0" fontId="4" fillId="0" borderId="0" xfId="0" applyFont="1" applyProtection="1">
      <alignment vertical="center"/>
      <protection locked="0"/>
    </xf>
    <xf numFmtId="0" fontId="12" fillId="0" borderId="0" xfId="0" applyFont="1" applyProtection="1">
      <alignment vertical="center"/>
      <protection locked="0"/>
    </xf>
    <xf numFmtId="0" fontId="12"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5" fillId="0" borderId="0" xfId="0" applyFont="1" applyProtection="1">
      <alignment vertical="center"/>
      <protection locked="0"/>
    </xf>
    <xf numFmtId="0" fontId="10" fillId="0" borderId="4" xfId="0" applyFont="1" applyBorder="1" applyProtection="1">
      <alignment vertical="center"/>
      <protection locked="0"/>
    </xf>
    <xf numFmtId="0" fontId="10" fillId="0" borderId="27" xfId="0" applyFont="1" applyBorder="1" applyProtection="1">
      <alignment vertical="center"/>
      <protection locked="0"/>
    </xf>
    <xf numFmtId="0" fontId="10" fillId="0" borderId="5" xfId="0" applyFont="1" applyBorder="1" applyProtection="1">
      <alignment vertical="center"/>
      <protection locked="0"/>
    </xf>
    <xf numFmtId="0" fontId="14" fillId="0" borderId="6" xfId="0" applyFont="1" applyBorder="1" applyProtection="1">
      <alignment vertical="center"/>
      <protection locked="0"/>
    </xf>
    <xf numFmtId="0" fontId="5" fillId="0" borderId="7" xfId="0" applyFont="1" applyBorder="1" applyProtection="1">
      <alignment vertical="center"/>
      <protection locked="0"/>
    </xf>
    <xf numFmtId="0" fontId="4" fillId="0" borderId="6" xfId="0" applyFont="1" applyBorder="1" applyProtection="1">
      <alignment vertical="center"/>
      <protection locked="0"/>
    </xf>
    <xf numFmtId="0" fontId="10" fillId="0" borderId="6" xfId="0" applyFont="1" applyBorder="1" applyProtection="1">
      <alignment vertical="center"/>
      <protection locked="0"/>
    </xf>
    <xf numFmtId="0" fontId="4" fillId="0" borderId="1" xfId="0" applyFont="1" applyBorder="1" applyAlignment="1" applyProtection="1">
      <alignment horizontal="center" vertical="center"/>
      <protection locked="0"/>
    </xf>
    <xf numFmtId="0" fontId="3" fillId="0" borderId="7" xfId="0" applyFont="1" applyBorder="1" applyProtection="1">
      <alignment vertical="center"/>
      <protection locked="0"/>
    </xf>
    <xf numFmtId="0" fontId="3" fillId="0" borderId="46"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7" xfId="0" applyFont="1" applyBorder="1" applyAlignment="1" applyProtection="1">
      <alignment horizontal="left" vertical="top" wrapText="1" shrinkToFit="1"/>
      <protection locked="0"/>
    </xf>
    <xf numFmtId="0" fontId="10" fillId="0" borderId="47" xfId="0" applyFont="1" applyBorder="1" applyProtection="1">
      <alignment vertical="center"/>
      <protection locked="0"/>
    </xf>
    <xf numFmtId="0" fontId="10" fillId="0" borderId="7" xfId="0" applyFont="1" applyBorder="1" applyProtection="1">
      <alignment vertical="center"/>
      <protection locked="0"/>
    </xf>
    <xf numFmtId="0" fontId="3" fillId="0" borderId="37" xfId="0" applyFont="1" applyBorder="1" applyAlignment="1" applyProtection="1">
      <alignment vertical="center"/>
      <protection locked="0"/>
    </xf>
    <xf numFmtId="0" fontId="19" fillId="0" borderId="16"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3" fillId="3" borderId="13" xfId="0" applyFont="1" applyFill="1" applyBorder="1" applyAlignment="1" applyProtection="1">
      <alignment horizontal="center" vertical="center" wrapText="1" shrinkToFit="1"/>
      <protection locked="0"/>
    </xf>
    <xf numFmtId="0" fontId="3" fillId="3" borderId="52" xfId="0" applyFont="1" applyFill="1" applyBorder="1" applyAlignment="1" applyProtection="1">
      <alignment horizontal="center" vertical="center" shrinkToFit="1"/>
      <protection locked="0"/>
    </xf>
    <xf numFmtId="0" fontId="5" fillId="0" borderId="40" xfId="0" applyFont="1" applyBorder="1" applyAlignment="1" applyProtection="1">
      <alignment horizontal="center" vertical="center" wrapText="1"/>
      <protection locked="0"/>
    </xf>
    <xf numFmtId="0" fontId="5" fillId="0" borderId="36" xfId="0" applyFont="1" applyBorder="1" applyAlignment="1" applyProtection="1">
      <alignment horizontal="left" vertical="center" wrapText="1"/>
      <protection locked="0"/>
    </xf>
    <xf numFmtId="0" fontId="5" fillId="0" borderId="4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2" xfId="0" applyFont="1" applyBorder="1" applyAlignment="1" applyProtection="1">
      <alignment horizontal="left"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Protection="1">
      <alignment vertical="center"/>
      <protection locked="0"/>
    </xf>
    <xf numFmtId="0" fontId="5" fillId="0" borderId="16" xfId="0" applyFont="1" applyBorder="1" applyAlignment="1" applyProtection="1">
      <alignment horizontal="center" vertical="center" wrapText="1"/>
      <protection locked="0"/>
    </xf>
    <xf numFmtId="0" fontId="0" fillId="0" borderId="0" xfId="0" applyProtection="1">
      <alignment vertical="center"/>
      <protection locked="0"/>
    </xf>
    <xf numFmtId="1" fontId="0" fillId="0" borderId="0" xfId="0" applyNumberFormat="1" applyProtection="1">
      <alignment vertical="center"/>
      <protection locked="0"/>
    </xf>
    <xf numFmtId="1" fontId="0" fillId="0" borderId="0" xfId="1" applyNumberFormat="1" applyFont="1" applyAlignment="1" applyProtection="1">
      <alignment vertical="center"/>
      <protection locked="0"/>
    </xf>
    <xf numFmtId="14" fontId="0" fillId="0" borderId="0" xfId="0" applyNumberFormat="1" applyProtection="1">
      <alignment vertical="center"/>
      <protection locked="0"/>
    </xf>
    <xf numFmtId="49" fontId="28" fillId="4" borderId="53" xfId="2" applyNumberFormat="1" applyFont="1" applyFill="1" applyBorder="1" applyAlignment="1" applyProtection="1">
      <alignment vertical="center" wrapText="1" shrinkToFit="1"/>
      <protection locked="0"/>
    </xf>
    <xf numFmtId="179" fontId="28" fillId="4" borderId="53" xfId="2" applyNumberFormat="1" applyFont="1" applyFill="1" applyBorder="1" applyAlignment="1" applyProtection="1">
      <alignment vertical="center" wrapText="1" shrinkToFit="1"/>
      <protection locked="0"/>
    </xf>
    <xf numFmtId="49" fontId="28" fillId="4" borderId="0" xfId="2" applyNumberFormat="1" applyFont="1" applyFill="1" applyAlignment="1" applyProtection="1">
      <alignment vertical="center" wrapText="1" shrinkToFit="1"/>
      <protection locked="0"/>
    </xf>
    <xf numFmtId="180" fontId="28" fillId="4" borderId="0" xfId="0" applyNumberFormat="1" applyFont="1" applyFill="1" applyAlignment="1" applyProtection="1">
      <alignment vertical="center" wrapText="1"/>
      <protection locked="0"/>
    </xf>
    <xf numFmtId="1" fontId="28" fillId="4" borderId="0" xfId="0" applyNumberFormat="1" applyFont="1" applyFill="1" applyAlignment="1" applyProtection="1">
      <alignment vertical="center" wrapText="1"/>
      <protection locked="0"/>
    </xf>
    <xf numFmtId="0" fontId="28" fillId="4" borderId="0" xfId="0" applyFont="1" applyFill="1" applyAlignment="1" applyProtection="1">
      <alignment vertical="center" wrapText="1"/>
      <protection locked="0"/>
    </xf>
    <xf numFmtId="1" fontId="28" fillId="4" borderId="53" xfId="1" applyNumberFormat="1" applyFont="1" applyFill="1" applyBorder="1" applyAlignment="1" applyProtection="1">
      <alignment vertical="center" wrapText="1" shrinkToFit="1"/>
      <protection locked="0"/>
    </xf>
    <xf numFmtId="0" fontId="28" fillId="4" borderId="53" xfId="2" applyFont="1" applyFill="1" applyBorder="1" applyAlignment="1" applyProtection="1">
      <alignment vertical="center" wrapText="1" shrinkToFit="1"/>
      <protection locked="0"/>
    </xf>
    <xf numFmtId="14" fontId="28" fillId="4" borderId="53" xfId="2" applyNumberFormat="1" applyFont="1" applyFill="1" applyBorder="1" applyAlignment="1" applyProtection="1">
      <alignment vertical="center" wrapText="1" shrinkToFit="1"/>
      <protection locked="0"/>
    </xf>
    <xf numFmtId="1" fontId="28" fillId="4" borderId="53" xfId="2" applyNumberFormat="1" applyFont="1" applyFill="1" applyBorder="1" applyAlignment="1" applyProtection="1">
      <alignment vertical="center" wrapText="1" shrinkToFit="1"/>
      <protection locked="0"/>
    </xf>
    <xf numFmtId="49" fontId="28" fillId="4" borderId="58" xfId="2" applyNumberFormat="1" applyFont="1" applyFill="1" applyBorder="1" applyAlignment="1" applyProtection="1">
      <alignment vertical="center" wrapText="1" shrinkToFit="1"/>
      <protection locked="0"/>
    </xf>
    <xf numFmtId="0" fontId="29" fillId="0" borderId="0" xfId="2" applyFont="1" applyProtection="1">
      <protection locked="0"/>
    </xf>
    <xf numFmtId="49" fontId="30" fillId="5" borderId="54" xfId="2" applyNumberFormat="1" applyFont="1" applyFill="1" applyBorder="1" applyAlignment="1" applyProtection="1">
      <alignment vertical="center" wrapText="1" shrinkToFit="1"/>
      <protection locked="0"/>
    </xf>
    <xf numFmtId="0" fontId="30" fillId="0" borderId="24" xfId="0" applyFont="1" applyBorder="1" applyAlignment="1" applyProtection="1">
      <alignment vertical="center" wrapText="1"/>
      <protection locked="0"/>
    </xf>
    <xf numFmtId="179" fontId="30" fillId="0" borderId="54" xfId="2" applyNumberFormat="1" applyFont="1" applyBorder="1" applyAlignment="1" applyProtection="1">
      <alignment vertical="center" wrapText="1" shrinkToFit="1"/>
      <protection locked="0"/>
    </xf>
    <xf numFmtId="49" fontId="30" fillId="0" borderId="54" xfId="2" applyNumberFormat="1" applyFont="1" applyBorder="1" applyAlignment="1" applyProtection="1">
      <alignment vertical="center" wrapText="1" shrinkToFit="1"/>
      <protection locked="0"/>
    </xf>
    <xf numFmtId="49" fontId="30" fillId="3" borderId="54" xfId="2" applyNumberFormat="1" applyFont="1" applyFill="1" applyBorder="1" applyAlignment="1" applyProtection="1">
      <alignment vertical="center" wrapText="1" shrinkToFit="1"/>
      <protection locked="0"/>
    </xf>
    <xf numFmtId="0" fontId="30" fillId="3" borderId="54" xfId="2" applyFont="1" applyFill="1" applyBorder="1" applyAlignment="1" applyProtection="1">
      <alignment vertical="center" wrapText="1" shrinkToFit="1"/>
      <protection locked="0"/>
    </xf>
    <xf numFmtId="1" fontId="30" fillId="3" borderId="54" xfId="1" applyNumberFormat="1" applyFont="1" applyFill="1" applyBorder="1" applyAlignment="1" applyProtection="1">
      <alignment vertical="center" wrapText="1" shrinkToFit="1"/>
      <protection locked="0"/>
    </xf>
    <xf numFmtId="14" fontId="30" fillId="3" borderId="54" xfId="2" applyNumberFormat="1" applyFont="1" applyFill="1" applyBorder="1" applyAlignment="1" applyProtection="1">
      <alignment vertical="center" wrapText="1" shrinkToFit="1"/>
      <protection locked="0"/>
    </xf>
    <xf numFmtId="1" fontId="30" fillId="3" borderId="54" xfId="2" applyNumberFormat="1" applyFont="1" applyFill="1" applyBorder="1" applyAlignment="1" applyProtection="1">
      <alignment vertical="center" wrapText="1" shrinkToFit="1"/>
      <protection locked="0"/>
    </xf>
    <xf numFmtId="49" fontId="30" fillId="0" borderId="59" xfId="2" applyNumberFormat="1" applyFont="1" applyFill="1" applyBorder="1" applyAlignment="1" applyProtection="1">
      <alignment vertical="center" wrapText="1" shrinkToFit="1"/>
      <protection locked="0"/>
    </xf>
    <xf numFmtId="1" fontId="30" fillId="0" borderId="54" xfId="2" applyNumberFormat="1" applyFont="1" applyBorder="1" applyAlignment="1" applyProtection="1">
      <alignment vertical="center" wrapText="1" shrinkToFit="1"/>
      <protection locked="0"/>
    </xf>
    <xf numFmtId="14" fontId="30" fillId="0" borderId="54" xfId="2" applyNumberFormat="1" applyFont="1" applyBorder="1" applyAlignment="1" applyProtection="1">
      <alignment vertical="center" wrapText="1" shrinkToFit="1"/>
      <protection locked="0"/>
    </xf>
    <xf numFmtId="49" fontId="30" fillId="5" borderId="54" xfId="2" applyNumberFormat="1" applyFont="1" applyFill="1" applyBorder="1" applyAlignment="1" applyProtection="1">
      <alignment vertical="center" wrapText="1"/>
      <protection locked="0"/>
    </xf>
    <xf numFmtId="49" fontId="30" fillId="0" borderId="54" xfId="2" applyNumberFormat="1" applyFont="1" applyBorder="1" applyAlignment="1" applyProtection="1">
      <alignment vertical="center" wrapText="1"/>
      <protection locked="0"/>
    </xf>
    <xf numFmtId="0" fontId="30" fillId="0" borderId="0" xfId="2" applyFont="1" applyProtection="1">
      <protection locked="0"/>
    </xf>
    <xf numFmtId="49" fontId="29" fillId="0" borderId="55" xfId="2" applyNumberFormat="1" applyFont="1" applyBorder="1" applyAlignment="1" applyProtection="1">
      <alignment vertical="center"/>
      <protection locked="0"/>
    </xf>
    <xf numFmtId="179" fontId="29" fillId="0" borderId="55" xfId="2" applyNumberFormat="1" applyFont="1" applyBorder="1" applyAlignment="1" applyProtection="1">
      <alignment vertical="center"/>
      <protection locked="0"/>
    </xf>
    <xf numFmtId="49" fontId="29" fillId="3" borderId="55" xfId="2" applyNumberFormat="1" applyFont="1" applyFill="1" applyBorder="1" applyAlignment="1" applyProtection="1">
      <alignment vertical="center"/>
      <protection locked="0"/>
    </xf>
    <xf numFmtId="1" fontId="29" fillId="3" borderId="55" xfId="2" applyNumberFormat="1" applyFont="1" applyFill="1" applyBorder="1" applyAlignment="1" applyProtection="1">
      <alignment vertical="center"/>
      <protection locked="0"/>
    </xf>
    <xf numFmtId="0" fontId="29" fillId="3" borderId="55" xfId="2" applyFont="1" applyFill="1" applyBorder="1" applyAlignment="1" applyProtection="1">
      <alignment vertical="center"/>
      <protection locked="0"/>
    </xf>
    <xf numFmtId="1" fontId="29" fillId="3" borderId="55" xfId="1" applyNumberFormat="1" applyFont="1" applyFill="1" applyBorder="1" applyAlignment="1" applyProtection="1">
      <alignment vertical="center"/>
      <protection locked="0"/>
    </xf>
    <xf numFmtId="14" fontId="29" fillId="3" borderId="55" xfId="2" applyNumberFormat="1" applyFont="1" applyFill="1" applyBorder="1" applyAlignment="1" applyProtection="1">
      <alignment vertical="center"/>
      <protection locked="0"/>
    </xf>
    <xf numFmtId="1" fontId="29" fillId="0" borderId="55" xfId="2" applyNumberFormat="1" applyFont="1" applyBorder="1" applyAlignment="1" applyProtection="1">
      <alignment vertical="center"/>
      <protection locked="0"/>
    </xf>
    <xf numFmtId="14" fontId="29" fillId="0" borderId="55" xfId="2" applyNumberFormat="1" applyFont="1" applyBorder="1" applyAlignment="1" applyProtection="1">
      <alignment vertical="center"/>
      <protection locked="0"/>
    </xf>
    <xf numFmtId="0" fontId="29" fillId="0" borderId="56" xfId="2" applyFont="1" applyBorder="1" applyProtection="1">
      <protection locked="0"/>
    </xf>
    <xf numFmtId="0" fontId="0" fillId="0" borderId="24" xfId="0" applyBorder="1" applyProtection="1">
      <alignment vertical="center"/>
      <protection locked="0"/>
    </xf>
    <xf numFmtId="0" fontId="0" fillId="0" borderId="24" xfId="0" quotePrefix="1" applyBorder="1" applyProtection="1">
      <alignment vertical="center"/>
      <protection locked="0"/>
    </xf>
    <xf numFmtId="181" fontId="0" fillId="0" borderId="24" xfId="0" applyNumberFormat="1" applyBorder="1" applyProtection="1">
      <alignment vertical="center"/>
      <protection locked="0"/>
    </xf>
    <xf numFmtId="0" fontId="0" fillId="3" borderId="24" xfId="0" applyFill="1" applyBorder="1" applyProtection="1">
      <alignment vertical="center"/>
      <protection locked="0"/>
    </xf>
    <xf numFmtId="1" fontId="0" fillId="3" borderId="24" xfId="0" applyNumberFormat="1" applyFill="1" applyBorder="1" applyProtection="1">
      <alignment vertical="center"/>
      <protection locked="0"/>
    </xf>
    <xf numFmtId="1" fontId="0" fillId="3" borderId="24" xfId="1" applyNumberFormat="1" applyFont="1" applyFill="1" applyBorder="1" applyAlignment="1" applyProtection="1">
      <alignment vertical="center"/>
      <protection locked="0"/>
    </xf>
    <xf numFmtId="14" fontId="0" fillId="3" borderId="24" xfId="0" applyNumberFormat="1" applyFill="1" applyBorder="1" applyProtection="1">
      <alignment vertical="center"/>
      <protection locked="0"/>
    </xf>
    <xf numFmtId="1" fontId="0" fillId="0" borderId="24" xfId="0" applyNumberFormat="1" applyBorder="1" applyProtection="1">
      <alignment vertical="center"/>
      <protection locked="0"/>
    </xf>
    <xf numFmtId="14" fontId="0" fillId="0" borderId="24" xfId="0" applyNumberFormat="1" applyBorder="1" applyProtection="1">
      <alignment vertical="center"/>
      <protection locked="0"/>
    </xf>
    <xf numFmtId="0" fontId="0" fillId="0" borderId="24" xfId="0" applyBorder="1" applyAlignment="1" applyProtection="1">
      <alignment vertical="center" shrinkToFit="1"/>
      <protection locked="0"/>
    </xf>
    <xf numFmtId="181"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14" fontId="0" fillId="0" borderId="24" xfId="0" applyNumberFormat="1" applyBorder="1" applyAlignment="1" applyProtection="1">
      <alignment horizontal="center" vertical="center"/>
      <protection locked="0"/>
    </xf>
    <xf numFmtId="14" fontId="0" fillId="0" borderId="0" xfId="0" applyNumberFormat="1" applyAlignment="1" applyProtection="1">
      <alignment horizontal="center" vertical="center"/>
      <protection locked="0"/>
    </xf>
    <xf numFmtId="181" fontId="0" fillId="0" borderId="0" xfId="0" applyNumberFormat="1" applyProtection="1">
      <alignment vertical="center"/>
      <protection locked="0"/>
    </xf>
    <xf numFmtId="1" fontId="0" fillId="0" borderId="24" xfId="1" applyNumberFormat="1" applyFont="1" applyBorder="1" applyAlignment="1" applyProtection="1">
      <alignment vertical="center"/>
      <protection locked="0"/>
    </xf>
    <xf numFmtId="0" fontId="0" fillId="0" borderId="24" xfId="0" applyNumberFormat="1" applyBorder="1" applyProtection="1">
      <alignment vertical="center"/>
      <protection locked="0"/>
    </xf>
    <xf numFmtId="0" fontId="0" fillId="0" borderId="0" xfId="0" applyBorder="1" applyProtection="1">
      <alignment vertical="center"/>
      <protection locked="0"/>
    </xf>
    <xf numFmtId="0" fontId="44" fillId="0" borderId="0" xfId="0" applyFont="1" applyProtection="1">
      <alignment vertical="center"/>
      <protection locked="0"/>
    </xf>
    <xf numFmtId="0" fontId="0" fillId="0" borderId="63"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43" fillId="7" borderId="64" xfId="0" applyFont="1" applyFill="1" applyBorder="1" applyAlignment="1" applyProtection="1">
      <alignment horizontal="center" vertical="center"/>
      <protection locked="0"/>
    </xf>
    <xf numFmtId="0" fontId="43" fillId="7" borderId="65" xfId="0" applyFont="1" applyFill="1" applyBorder="1" applyAlignment="1" applyProtection="1">
      <alignment horizontal="center" vertical="center"/>
      <protection locked="0"/>
    </xf>
    <xf numFmtId="0" fontId="0" fillId="0" borderId="66" xfId="0" applyBorder="1" applyProtection="1">
      <alignment vertical="center"/>
      <protection locked="0"/>
    </xf>
    <xf numFmtId="0" fontId="0" fillId="0" borderId="67" xfId="0" applyBorder="1" applyProtection="1">
      <alignment vertical="center"/>
      <protection locked="0"/>
    </xf>
    <xf numFmtId="0" fontId="0" fillId="0" borderId="68" xfId="0" applyBorder="1" applyProtection="1">
      <alignment vertical="center"/>
      <protection locked="0"/>
    </xf>
    <xf numFmtId="14" fontId="0" fillId="0" borderId="69" xfId="0" applyNumberFormat="1" applyBorder="1" applyProtection="1">
      <alignment vertical="center"/>
      <protection locked="0"/>
    </xf>
    <xf numFmtId="0" fontId="0" fillId="0" borderId="69" xfId="0" applyBorder="1" applyProtection="1">
      <alignment vertical="center"/>
      <protection locked="0"/>
    </xf>
    <xf numFmtId="1" fontId="0" fillId="0" borderId="69" xfId="0" applyNumberFormat="1" applyBorder="1" applyProtection="1">
      <alignment vertical="center"/>
      <protection locked="0"/>
    </xf>
    <xf numFmtId="1" fontId="0" fillId="0" borderId="69" xfId="1" applyNumberFormat="1" applyFont="1" applyBorder="1" applyAlignment="1" applyProtection="1">
      <alignment vertical="center"/>
      <protection locked="0"/>
    </xf>
    <xf numFmtId="0" fontId="0" fillId="0" borderId="70" xfId="0" applyBorder="1" applyProtection="1">
      <alignment vertical="center"/>
      <protection locked="0"/>
    </xf>
    <xf numFmtId="0" fontId="4" fillId="0" borderId="0" xfId="0" applyFont="1" applyFill="1" applyAlignment="1">
      <alignment horizontal="left" vertical="center" wrapText="1"/>
    </xf>
    <xf numFmtId="0" fontId="40" fillId="0" borderId="0" xfId="0" applyFont="1" applyFill="1" applyAlignment="1">
      <alignment horizontal="left" vertical="center"/>
    </xf>
    <xf numFmtId="0" fontId="4" fillId="0" borderId="0" xfId="0" applyFont="1" applyFill="1" applyAlignment="1">
      <alignment horizontal="left" vertical="center"/>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37" fillId="6" borderId="0" xfId="0" applyFont="1" applyFill="1" applyAlignment="1">
      <alignment horizontal="center" vertical="center"/>
    </xf>
    <xf numFmtId="0" fontId="38" fillId="6" borderId="0" xfId="0" applyFont="1" applyFill="1" applyAlignment="1">
      <alignment horizontal="left" vertical="center"/>
    </xf>
    <xf numFmtId="0" fontId="39" fillId="6" borderId="0" xfId="0" applyFont="1" applyFill="1" applyAlignment="1">
      <alignment horizontal="right" vertical="center"/>
    </xf>
    <xf numFmtId="0" fontId="41" fillId="0" borderId="0" xfId="0" applyFont="1" applyAlignment="1">
      <alignment horizontal="center" vertical="center"/>
    </xf>
    <xf numFmtId="0" fontId="3" fillId="0" borderId="3" xfId="0" applyFont="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 fillId="3" borderId="35"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protection locked="0"/>
    </xf>
    <xf numFmtId="0" fontId="3" fillId="3" borderId="44"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3" borderId="5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182" fontId="4" fillId="0" borderId="46" xfId="0" applyNumberFormat="1" applyFont="1" applyBorder="1" applyAlignment="1" applyProtection="1">
      <alignment horizontal="center" vertical="center"/>
      <protection locked="0"/>
    </xf>
    <xf numFmtId="0" fontId="3" fillId="3" borderId="17"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19" fillId="0" borderId="15"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19" fillId="0" borderId="34" xfId="0" applyFont="1" applyBorder="1" applyAlignment="1" applyProtection="1">
      <alignment horizontal="left" vertical="center"/>
      <protection locked="0"/>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5"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50" xfId="0" applyFont="1" applyFill="1" applyBorder="1" applyAlignment="1" applyProtection="1">
      <alignment horizontal="center" vertical="center"/>
      <protection locked="0"/>
    </xf>
    <xf numFmtId="0" fontId="3" fillId="3" borderId="60" xfId="0" applyFont="1" applyFill="1" applyBorder="1" applyAlignment="1" applyProtection="1">
      <alignment horizontal="center" vertical="center"/>
      <protection locked="0"/>
    </xf>
    <xf numFmtId="0" fontId="3" fillId="3" borderId="61"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3" borderId="60" xfId="0" applyFont="1" applyFill="1" applyBorder="1" applyAlignment="1" applyProtection="1">
      <alignment horizontal="center" vertical="center" shrinkToFit="1"/>
      <protection locked="0"/>
    </xf>
    <xf numFmtId="0" fontId="3" fillId="3" borderId="61" xfId="0" applyFont="1" applyFill="1" applyBorder="1" applyAlignment="1" applyProtection="1">
      <alignment horizontal="center" vertical="center" shrinkToFit="1"/>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33" fillId="0" borderId="31" xfId="3" applyBorder="1" applyAlignment="1" applyProtection="1">
      <alignment horizontal="left" vertical="center"/>
      <protection locked="0"/>
    </xf>
    <xf numFmtId="0" fontId="33" fillId="0" borderId="32" xfId="3" applyBorder="1" applyAlignment="1" applyProtection="1">
      <alignment horizontal="left" vertical="center"/>
      <protection locked="0"/>
    </xf>
    <xf numFmtId="0" fontId="33" fillId="0" borderId="33" xfId="3" applyBorder="1" applyAlignment="1" applyProtection="1">
      <alignment horizontal="left" vertical="center"/>
      <protection locked="0"/>
    </xf>
    <xf numFmtId="0" fontId="10" fillId="0" borderId="47" xfId="0" applyFont="1" applyBorder="1" applyAlignment="1">
      <alignment horizontal="center" vertical="center"/>
    </xf>
    <xf numFmtId="0" fontId="3" fillId="0" borderId="4"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26" xfId="0" applyFont="1" applyBorder="1" applyAlignment="1" applyProtection="1">
      <alignment horizontal="left" vertical="center" wrapText="1"/>
    </xf>
    <xf numFmtId="0" fontId="3" fillId="0" borderId="27" xfId="0" applyFont="1" applyBorder="1" applyAlignment="1" applyProtection="1">
      <alignment horizontal="left" vertical="center" wrapText="1"/>
    </xf>
    <xf numFmtId="0" fontId="3" fillId="0" borderId="28" xfId="0" applyFont="1" applyBorder="1" applyAlignment="1" applyProtection="1">
      <alignment horizontal="left" vertical="center" wrapText="1"/>
    </xf>
    <xf numFmtId="0" fontId="3" fillId="0" borderId="48" xfId="0" applyFont="1" applyBorder="1" applyAlignment="1" applyProtection="1">
      <alignment horizontal="left" vertical="center" wrapText="1"/>
    </xf>
    <xf numFmtId="0" fontId="3" fillId="0" borderId="0" xfId="0" applyFont="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176" fontId="3" fillId="0" borderId="41" xfId="0" applyNumberFormat="1" applyFont="1" applyBorder="1" applyAlignment="1" applyProtection="1">
      <alignment horizontal="center" vertical="center"/>
    </xf>
    <xf numFmtId="176" fontId="3" fillId="0" borderId="49" xfId="0" applyNumberFormat="1" applyFont="1" applyBorder="1" applyAlignment="1" applyProtection="1">
      <alignment horizontal="center" vertical="center"/>
    </xf>
    <xf numFmtId="0" fontId="3" fillId="0" borderId="26"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2" xfId="0" applyFont="1" applyFill="1" applyBorder="1" applyAlignment="1">
      <alignment horizontal="center" vertical="center" wrapText="1"/>
    </xf>
    <xf numFmtId="0" fontId="2" fillId="3" borderId="46" xfId="0" applyFont="1" applyFill="1" applyBorder="1" applyAlignment="1">
      <alignment horizontal="center"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42"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177" fontId="3" fillId="0" borderId="41" xfId="0" applyNumberFormat="1" applyFont="1" applyBorder="1" applyAlignment="1" applyProtection="1">
      <alignment horizontal="center" vertical="center" shrinkToFit="1"/>
      <protection locked="0"/>
    </xf>
    <xf numFmtId="177" fontId="3" fillId="0" borderId="49" xfId="0" applyNumberFormat="1" applyFont="1" applyBorder="1" applyAlignment="1" applyProtection="1">
      <alignment horizontal="center" vertical="center" shrinkToFit="1"/>
      <protection locked="0"/>
    </xf>
    <xf numFmtId="177" fontId="3" fillId="0" borderId="42" xfId="0" applyNumberFormat="1" applyFont="1" applyBorder="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2"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42" xfId="0" applyNumberFormat="1" applyFont="1" applyFill="1" applyBorder="1" applyAlignment="1">
      <alignment horizontal="center" vertical="center" shrinkToFit="1"/>
    </xf>
    <xf numFmtId="0" fontId="5" fillId="3" borderId="27" xfId="0" applyFont="1" applyFill="1" applyBorder="1" applyAlignment="1">
      <alignment horizontal="left" vertical="center" shrinkToFit="1"/>
    </xf>
    <xf numFmtId="0" fontId="5" fillId="3" borderId="5" xfId="0" applyFont="1" applyFill="1" applyBorder="1" applyAlignment="1">
      <alignment horizontal="left" vertical="center" shrinkToFit="1"/>
    </xf>
    <xf numFmtId="0" fontId="5" fillId="3" borderId="0" xfId="0" applyFont="1" applyFill="1" applyAlignment="1">
      <alignment horizontal="left" vertical="center" shrinkToFit="1"/>
    </xf>
    <xf numFmtId="0" fontId="5" fillId="3" borderId="7" xfId="0" applyFont="1" applyFill="1" applyBorder="1" applyAlignment="1">
      <alignment horizontal="left" vertical="center" shrinkToFit="1"/>
    </xf>
    <xf numFmtId="0" fontId="5" fillId="3" borderId="46" xfId="0" applyFont="1" applyFill="1" applyBorder="1" applyAlignment="1">
      <alignment horizontal="left" vertical="center" shrinkToFit="1"/>
    </xf>
    <xf numFmtId="0" fontId="5" fillId="3" borderId="9" xfId="0" applyFont="1" applyFill="1" applyBorder="1" applyAlignment="1">
      <alignment horizontal="left" vertical="center" shrinkToFit="1"/>
    </xf>
    <xf numFmtId="0" fontId="3" fillId="0" borderId="5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4" xfId="0" applyFont="1" applyBorder="1" applyAlignment="1" applyProtection="1">
      <alignment horizontal="left" vertical="center" wrapText="1"/>
    </xf>
    <xf numFmtId="0" fontId="3" fillId="0" borderId="37"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176" fontId="3" fillId="0" borderId="13" xfId="0" applyNumberFormat="1" applyFont="1" applyBorder="1" applyAlignment="1" applyProtection="1">
      <alignment horizontal="center" vertical="center"/>
    </xf>
    <xf numFmtId="0" fontId="3"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34" xfId="0" applyFont="1" applyBorder="1" applyAlignment="1" applyProtection="1">
      <alignment horizontal="left" vertical="center" shrinkToFit="1"/>
      <protection locked="0"/>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8"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4" xfId="0" applyFont="1" applyBorder="1" applyAlignment="1" applyProtection="1">
      <alignment horizontal="center" vertical="center" wrapText="1"/>
      <protection locked="0"/>
    </xf>
    <xf numFmtId="0" fontId="3" fillId="0" borderId="20"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21" xfId="0" applyFont="1" applyBorder="1" applyAlignment="1" applyProtection="1">
      <alignment horizontal="left" vertical="center" wrapText="1"/>
    </xf>
    <xf numFmtId="176" fontId="3" fillId="0" borderId="42" xfId="0" applyNumberFormat="1" applyFont="1" applyBorder="1" applyAlignment="1" applyProtection="1">
      <alignment horizontal="center" vertical="center"/>
    </xf>
    <xf numFmtId="0" fontId="10" fillId="0" borderId="0" xfId="0" applyFont="1" applyAlignment="1">
      <alignment horizontal="left" vertical="top" wrapText="1"/>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31" fillId="0" borderId="15" xfId="0" applyFont="1" applyBorder="1" applyAlignment="1" applyProtection="1">
      <alignment horizontal="left" vertical="center"/>
      <protection locked="0"/>
    </xf>
    <xf numFmtId="0" fontId="31" fillId="0" borderId="29" xfId="0" applyFont="1" applyBorder="1" applyAlignment="1" applyProtection="1">
      <alignment horizontal="left" vertical="center"/>
      <protection locked="0"/>
    </xf>
    <xf numFmtId="0" fontId="31" fillId="0" borderId="20" xfId="0" applyFont="1" applyBorder="1" applyAlignment="1" applyProtection="1">
      <alignment horizontal="left" vertical="center"/>
      <protection locked="0"/>
    </xf>
    <xf numFmtId="0" fontId="31" fillId="0" borderId="11"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3" fillId="0" borderId="49" xfId="0" applyFont="1" applyBorder="1" applyAlignment="1">
      <alignment horizontal="center" vertical="center"/>
    </xf>
    <xf numFmtId="0" fontId="3" fillId="0" borderId="42" xfId="0" applyFont="1" applyBorder="1" applyAlignment="1">
      <alignment horizontal="center" vertical="center"/>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5" fillId="0" borderId="15" xfId="0" applyFont="1" applyBorder="1" applyAlignment="1">
      <alignment horizontal="left" vertical="center" shrinkToFit="1"/>
    </xf>
    <xf numFmtId="0" fontId="5" fillId="0" borderId="29" xfId="0" applyFont="1" applyBorder="1" applyAlignment="1">
      <alignment horizontal="left" vertical="center" shrinkToFit="1"/>
    </xf>
    <xf numFmtId="0" fontId="5" fillId="0" borderId="0" xfId="0" applyFont="1" applyAlignment="1">
      <alignment horizontal="left" vertical="center" shrinkToFit="1"/>
    </xf>
    <xf numFmtId="0" fontId="5" fillId="0" borderId="7"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4" xfId="0" applyFont="1" applyBorder="1" applyAlignment="1">
      <alignment horizontal="left" vertical="center" shrinkToFit="1"/>
    </xf>
    <xf numFmtId="0" fontId="5" fillId="0" borderId="3" xfId="0" applyFont="1" applyBorder="1" applyAlignment="1">
      <alignment horizontal="left" vertical="top" wrapText="1" shrinkToFit="1"/>
    </xf>
    <xf numFmtId="0" fontId="5" fillId="8" borderId="14" xfId="0" applyFont="1" applyFill="1" applyBorder="1" applyAlignment="1">
      <alignment horizontal="center" vertical="center" wrapText="1"/>
    </xf>
    <xf numFmtId="0" fontId="5" fillId="8" borderId="37"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48"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3" fillId="0" borderId="0" xfId="0" applyFont="1" applyAlignment="1">
      <alignment horizontal="left" vertical="center"/>
    </xf>
    <xf numFmtId="0" fontId="32" fillId="0" borderId="0" xfId="0" applyFont="1" applyAlignment="1">
      <alignment horizontal="center" vertical="center"/>
    </xf>
    <xf numFmtId="0" fontId="7" fillId="0" borderId="0" xfId="0" applyFont="1" applyAlignment="1">
      <alignment horizontal="center"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21" xfId="0" applyFont="1" applyFill="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34"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7"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43" xfId="0" applyFont="1" applyFill="1" applyBorder="1" applyAlignment="1">
      <alignment horizontal="center" vertical="center"/>
    </xf>
    <xf numFmtId="0" fontId="4" fillId="0" borderId="0" xfId="0" applyFont="1" applyAlignment="1">
      <alignment horizontal="left" vertical="center"/>
    </xf>
    <xf numFmtId="0" fontId="4" fillId="2" borderId="46" xfId="0" applyFont="1" applyFill="1" applyBorder="1" applyAlignment="1">
      <alignment horizontal="center" vertical="center" shrinkToFi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22" fillId="2" borderId="14" xfId="0" applyFont="1" applyFill="1" applyBorder="1" applyAlignment="1">
      <alignment horizontal="left" vertical="center"/>
    </xf>
    <xf numFmtId="0" fontId="22"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29" xfId="0" applyFont="1" applyFill="1" applyBorder="1" applyAlignment="1">
      <alignment horizontal="left" vertical="center"/>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22" fillId="2" borderId="16"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5" fillId="0" borderId="16" xfId="0" applyFont="1" applyBorder="1" applyAlignment="1">
      <alignment horizontal="left" vertical="center" wrapText="1"/>
    </xf>
    <xf numFmtId="0" fontId="31" fillId="0" borderId="15" xfId="0" applyFont="1" applyBorder="1" applyAlignment="1">
      <alignment horizontal="left" vertical="center"/>
    </xf>
    <xf numFmtId="0" fontId="31" fillId="0" borderId="29" xfId="0" applyFont="1" applyBorder="1" applyAlignment="1">
      <alignment horizontal="left" vertical="center"/>
    </xf>
    <xf numFmtId="0" fontId="31" fillId="0" borderId="20" xfId="0" applyFont="1" applyBorder="1" applyAlignment="1">
      <alignment horizontal="left" vertical="center"/>
    </xf>
    <xf numFmtId="0" fontId="31" fillId="0" borderId="11" xfId="0" applyFont="1" applyBorder="1" applyAlignment="1">
      <alignment horizontal="left" vertical="center"/>
    </xf>
    <xf numFmtId="0" fontId="31" fillId="0" borderId="34" xfId="0" applyFont="1" applyBorder="1" applyAlignment="1">
      <alignment horizontal="left" vertical="center"/>
    </xf>
    <xf numFmtId="0" fontId="3" fillId="3" borderId="3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22" fillId="2" borderId="12" xfId="0" applyFont="1" applyFill="1" applyBorder="1" applyAlignment="1">
      <alignment horizontal="center" vertical="center"/>
    </xf>
    <xf numFmtId="0" fontId="34" fillId="2" borderId="14" xfId="0" applyFont="1" applyFill="1" applyBorder="1" applyAlignment="1">
      <alignment horizontal="center" vertical="center" shrinkToFit="1"/>
    </xf>
    <xf numFmtId="0" fontId="34" fillId="2" borderId="37" xfId="0" applyFont="1" applyFill="1" applyBorder="1" applyAlignment="1">
      <alignment horizontal="center" vertical="center" shrinkToFit="1"/>
    </xf>
    <xf numFmtId="0" fontId="34" fillId="2" borderId="43" xfId="0" applyFont="1" applyFill="1" applyBorder="1" applyAlignment="1">
      <alignment horizontal="center" vertical="center" shrinkToFit="1"/>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22" fillId="2" borderId="31"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0" xfId="0" applyFont="1" applyFill="1" applyBorder="1" applyAlignment="1">
      <alignment horizontal="center" vertical="center"/>
    </xf>
    <xf numFmtId="0" fontId="21" fillId="2" borderId="31" xfId="3" applyFont="1" applyFill="1" applyBorder="1" applyAlignment="1">
      <alignment horizontal="center" vertical="center"/>
    </xf>
    <xf numFmtId="0" fontId="22" fillId="2" borderId="33" xfId="0" applyFont="1" applyFill="1" applyBorder="1" applyAlignment="1">
      <alignment horizontal="center" vertical="center"/>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22" fillId="2" borderId="5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4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2" xfId="0" applyFont="1" applyFill="1" applyBorder="1" applyAlignment="1">
      <alignment horizontal="left" vertical="center" wrapText="1"/>
    </xf>
    <xf numFmtId="176" fontId="22" fillId="2" borderId="22" xfId="0" applyNumberFormat="1" applyFont="1" applyFill="1" applyBorder="1" applyAlignment="1">
      <alignment horizontal="center" vertical="center"/>
    </xf>
    <xf numFmtId="176" fontId="22" fillId="2" borderId="13" xfId="0" applyNumberFormat="1" applyFont="1" applyFill="1" applyBorder="1" applyAlignment="1">
      <alignment horizontal="center" vertical="center"/>
    </xf>
    <xf numFmtId="0" fontId="22" fillId="2" borderId="48" xfId="0" applyFont="1" applyFill="1" applyBorder="1" applyAlignment="1">
      <alignment horizontal="center" vertical="center"/>
    </xf>
    <xf numFmtId="0" fontId="22" fillId="2" borderId="18" xfId="0" applyFont="1" applyFill="1" applyBorder="1" applyAlignment="1">
      <alignment horizontal="center" vertical="center"/>
    </xf>
    <xf numFmtId="0" fontId="2" fillId="3" borderId="4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2" fillId="2" borderId="41"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42" xfId="0" applyFont="1" applyFill="1" applyBorder="1" applyAlignment="1">
      <alignment horizontal="center" vertical="center"/>
    </xf>
    <xf numFmtId="177" fontId="22" fillId="2" borderId="41" xfId="0" applyNumberFormat="1" applyFont="1" applyFill="1" applyBorder="1" applyAlignment="1">
      <alignment horizontal="center" vertical="center" shrinkToFit="1"/>
    </xf>
    <xf numFmtId="177" fontId="22" fillId="2" borderId="49" xfId="0" applyNumberFormat="1" applyFont="1" applyFill="1" applyBorder="1" applyAlignment="1">
      <alignment horizontal="center" vertical="center" shrinkToFit="1"/>
    </xf>
    <xf numFmtId="177" fontId="22" fillId="2" borderId="42" xfId="0" applyNumberFormat="1" applyFont="1" applyFill="1" applyBorder="1" applyAlignment="1">
      <alignment horizontal="center"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xf numFmtId="14" fontId="45" fillId="0" borderId="0" xfId="0" applyNumberFormat="1" applyFont="1" applyAlignment="1" applyProtection="1">
      <alignment horizontal="center" vertical="center"/>
      <protection locked="0"/>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654844</xdr:colOff>
      <xdr:row>33</xdr:row>
      <xdr:rowOff>47625</xdr:rowOff>
    </xdr:from>
    <xdr:to>
      <xdr:col>6</xdr:col>
      <xdr:colOff>251431</xdr:colOff>
      <xdr:row>33</xdr:row>
      <xdr:rowOff>214314</xdr:rowOff>
    </xdr:to>
    <xdr:sp macro="" textlink="">
      <xdr:nvSpPr>
        <xdr:cNvPr id="2" name="テキスト ボックス 1">
          <a:extLst>
            <a:ext uri="{FF2B5EF4-FFF2-40B4-BE49-F238E27FC236}">
              <a16:creationId xmlns:a16="http://schemas.microsoft.com/office/drawing/2014/main" id="{BF5C0A7C-BC27-4E59-A2A1-63BB9536612B}"/>
            </a:ext>
          </a:extLst>
        </xdr:cNvPr>
        <xdr:cNvSpPr txBox="1"/>
      </xdr:nvSpPr>
      <xdr:spPr>
        <a:xfrm>
          <a:off x="1571625" y="7631906"/>
          <a:ext cx="2323119" cy="166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t>（記入例：高障求支援株式会社）</a:t>
          </a:r>
        </a:p>
      </xdr:txBody>
    </xdr:sp>
    <xdr:clientData/>
  </xdr:twoCellAnchor>
  <xdr:twoCellAnchor>
    <xdr:from>
      <xdr:col>11</xdr:col>
      <xdr:colOff>547688</xdr:colOff>
      <xdr:row>33</xdr:row>
      <xdr:rowOff>23813</xdr:rowOff>
    </xdr:from>
    <xdr:to>
      <xdr:col>13</xdr:col>
      <xdr:colOff>485354</xdr:colOff>
      <xdr:row>33</xdr:row>
      <xdr:rowOff>238125</xdr:rowOff>
    </xdr:to>
    <xdr:sp macro="" textlink="">
      <xdr:nvSpPr>
        <xdr:cNvPr id="3" name="テキスト ボックス 2">
          <a:extLst>
            <a:ext uri="{FF2B5EF4-FFF2-40B4-BE49-F238E27FC236}">
              <a16:creationId xmlns:a16="http://schemas.microsoft.com/office/drawing/2014/main" id="{7D5341FF-72F3-4AC2-8349-4B061C477E7F}"/>
            </a:ext>
          </a:extLst>
        </xdr:cNvPr>
        <xdr:cNvSpPr txBox="1"/>
      </xdr:nvSpPr>
      <xdr:spPr>
        <a:xfrm>
          <a:off x="7548563" y="7608094"/>
          <a:ext cx="168788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t>（記入例：広島支店）</a:t>
          </a:r>
        </a:p>
      </xdr:txBody>
    </xdr:sp>
    <xdr:clientData/>
  </xdr:twoCellAnchor>
  <xdr:twoCellAnchor>
    <xdr:from>
      <xdr:col>2</xdr:col>
      <xdr:colOff>702469</xdr:colOff>
      <xdr:row>35</xdr:row>
      <xdr:rowOff>47625</xdr:rowOff>
    </xdr:from>
    <xdr:to>
      <xdr:col>3</xdr:col>
      <xdr:colOff>257035</xdr:colOff>
      <xdr:row>35</xdr:row>
      <xdr:rowOff>271742</xdr:rowOff>
    </xdr:to>
    <xdr:sp macro="" textlink="">
      <xdr:nvSpPr>
        <xdr:cNvPr id="5" name="テキスト ボックス 4">
          <a:extLst>
            <a:ext uri="{FF2B5EF4-FFF2-40B4-BE49-F238E27FC236}">
              <a16:creationId xmlns:a16="http://schemas.microsoft.com/office/drawing/2014/main" id="{10F646F6-DC8A-404C-9E58-2F672096B204}"/>
            </a:ext>
          </a:extLst>
        </xdr:cNvPr>
        <xdr:cNvSpPr txBox="1"/>
      </xdr:nvSpPr>
      <xdr:spPr>
        <a:xfrm>
          <a:off x="1619250" y="8393906"/>
          <a:ext cx="268941" cy="22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400" b="0"/>
        </a:p>
      </xdr:txBody>
    </xdr:sp>
    <xdr:clientData/>
  </xdr:twoCellAnchor>
  <xdr:twoCellAnchor>
    <xdr:from>
      <xdr:col>2</xdr:col>
      <xdr:colOff>690562</xdr:colOff>
      <xdr:row>36</xdr:row>
      <xdr:rowOff>59531</xdr:rowOff>
    </xdr:from>
    <xdr:to>
      <xdr:col>3</xdr:col>
      <xdr:colOff>245128</xdr:colOff>
      <xdr:row>36</xdr:row>
      <xdr:rowOff>283648</xdr:rowOff>
    </xdr:to>
    <xdr:sp macro="" textlink="">
      <xdr:nvSpPr>
        <xdr:cNvPr id="6" name="テキスト ボックス 5">
          <a:extLst>
            <a:ext uri="{FF2B5EF4-FFF2-40B4-BE49-F238E27FC236}">
              <a16:creationId xmlns:a16="http://schemas.microsoft.com/office/drawing/2014/main" id="{DCBE07EF-CFDE-4117-A1AF-93F8EA8C5544}"/>
            </a:ext>
          </a:extLst>
        </xdr:cNvPr>
        <xdr:cNvSpPr txBox="1"/>
      </xdr:nvSpPr>
      <xdr:spPr>
        <a:xfrm>
          <a:off x="1607343" y="8691562"/>
          <a:ext cx="268941" cy="22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250031</xdr:colOff>
      <xdr:row>1</xdr:row>
      <xdr:rowOff>-1</xdr:rowOff>
    </xdr:from>
    <xdr:to>
      <xdr:col>18</xdr:col>
      <xdr:colOff>7031</xdr:colOff>
      <xdr:row>2</xdr:row>
      <xdr:rowOff>154780</xdr:rowOff>
    </xdr:to>
    <xdr:sp macro="" textlink="">
      <xdr:nvSpPr>
        <xdr:cNvPr id="2" name="テキスト ボックス 1">
          <a:extLst>
            <a:ext uri="{FF2B5EF4-FFF2-40B4-BE49-F238E27FC236}">
              <a16:creationId xmlns:a16="http://schemas.microsoft.com/office/drawing/2014/main" id="{FE6C0780-E7FB-4E4F-9417-2E8F20C4F0A4}"/>
            </a:ext>
          </a:extLst>
        </xdr:cNvPr>
        <xdr:cNvSpPr txBox="1"/>
      </xdr:nvSpPr>
      <xdr:spPr>
        <a:xfrm>
          <a:off x="11432381" y="171449"/>
          <a:ext cx="1147650" cy="250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aseline="0">
              <a:latin typeface="+mj-ea"/>
              <a:ea typeface="+mj-ea"/>
            </a:rPr>
            <a:t>資料</a:t>
          </a:r>
          <a:r>
            <a:rPr kumimoji="1" lang="en-US" altLang="ja-JP" sz="1200" baseline="0">
              <a:latin typeface="+mj-ea"/>
              <a:ea typeface="+mj-ea"/>
            </a:rPr>
            <a:t>2.3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228600</xdr:colOff>
      <xdr:row>0</xdr:row>
      <xdr:rowOff>19050</xdr:rowOff>
    </xdr:from>
    <xdr:to>
      <xdr:col>32</xdr:col>
      <xdr:colOff>1343025</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twoCellAnchor>
    <xdr:from>
      <xdr:col>3</xdr:col>
      <xdr:colOff>341947</xdr:colOff>
      <xdr:row>29</xdr:row>
      <xdr:rowOff>143826</xdr:rowOff>
    </xdr:from>
    <xdr:to>
      <xdr:col>26</xdr:col>
      <xdr:colOff>19050</xdr:colOff>
      <xdr:row>32</xdr:row>
      <xdr:rowOff>95250</xdr:rowOff>
    </xdr:to>
    <xdr:sp macro="" textlink="">
      <xdr:nvSpPr>
        <xdr:cNvPr id="3" name="左中かっこ 2">
          <a:extLst>
            <a:ext uri="{FF2B5EF4-FFF2-40B4-BE49-F238E27FC236}">
              <a16:creationId xmlns:a16="http://schemas.microsoft.com/office/drawing/2014/main" id="{F6E9FA2F-8155-C285-FDDF-0BBAFF0F7CCF}"/>
            </a:ext>
          </a:extLst>
        </xdr:cNvPr>
        <xdr:cNvSpPr/>
      </xdr:nvSpPr>
      <xdr:spPr>
        <a:xfrm rot="16200000">
          <a:off x="15382874" y="-7486651"/>
          <a:ext cx="465774" cy="26470928"/>
        </a:xfrm>
        <a:prstGeom prst="lef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codeName="Sheet1">
    <pageSetUpPr fitToPage="1"/>
  </sheetPr>
  <dimension ref="A1:X90"/>
  <sheetViews>
    <sheetView showGridLines="0" tabSelected="1" view="pageBreakPreview" zoomScale="80" zoomScaleNormal="100" zoomScaleSheetLayoutView="80" workbookViewId="0">
      <selection activeCell="B50" sqref="B50:C52"/>
    </sheetView>
  </sheetViews>
  <sheetFormatPr defaultColWidth="8.75" defaultRowHeight="13.5"/>
  <cols>
    <col min="1" max="1" width="3.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8.125" style="2" customWidth="1"/>
    <col min="17" max="17" width="10.25" style="2" customWidth="1"/>
    <col min="18" max="18" width="11.875" style="2" customWidth="1"/>
    <col min="19" max="19" width="2.625" style="2" customWidth="1"/>
    <col min="20" max="21" width="6.625" style="2" customWidth="1"/>
    <col min="22" max="16384" width="8.75" style="2"/>
  </cols>
  <sheetData>
    <row r="1" spans="1:19" ht="56.25" customHeight="1">
      <c r="A1" s="61"/>
      <c r="B1" s="61"/>
      <c r="C1" s="61"/>
      <c r="D1" s="62"/>
      <c r="E1" s="187" t="s">
        <v>62</v>
      </c>
      <c r="F1" s="187"/>
      <c r="G1" s="188" t="s">
        <v>194</v>
      </c>
      <c r="H1" s="188"/>
      <c r="I1" s="188"/>
      <c r="J1" s="188"/>
      <c r="K1" s="188"/>
      <c r="L1" s="188"/>
      <c r="M1" s="188"/>
      <c r="N1" s="188"/>
      <c r="O1" s="189" t="s">
        <v>195</v>
      </c>
      <c r="P1" s="189"/>
      <c r="Q1" s="189"/>
      <c r="R1" s="189"/>
      <c r="S1" s="189"/>
    </row>
    <row r="2" spans="1:19" ht="7.5" customHeight="1">
      <c r="A2" s="11"/>
      <c r="B2" s="11"/>
      <c r="C2" s="11"/>
      <c r="D2" s="11"/>
      <c r="E2" s="11"/>
      <c r="F2" s="11"/>
      <c r="G2" s="11"/>
      <c r="H2" s="11"/>
      <c r="I2" s="11"/>
      <c r="J2" s="11"/>
      <c r="K2" s="11"/>
      <c r="L2" s="58"/>
      <c r="M2" s="58"/>
      <c r="N2" s="58"/>
      <c r="O2" s="58"/>
      <c r="P2" s="58"/>
      <c r="Q2" s="58"/>
      <c r="R2" s="58"/>
      <c r="S2" s="58"/>
    </row>
    <row r="3" spans="1:19" ht="34.5" customHeight="1">
      <c r="A3" s="190" t="s">
        <v>27</v>
      </c>
      <c r="B3" s="190"/>
      <c r="C3" s="190"/>
      <c r="D3" s="190"/>
      <c r="E3" s="190"/>
      <c r="F3" s="190"/>
      <c r="G3" s="190"/>
      <c r="H3" s="190"/>
      <c r="I3" s="190"/>
      <c r="J3" s="190"/>
      <c r="K3" s="190"/>
      <c r="L3" s="190"/>
      <c r="M3" s="190"/>
      <c r="N3" s="190"/>
      <c r="O3" s="190"/>
      <c r="P3" s="190"/>
      <c r="Q3" s="190"/>
      <c r="R3" s="190"/>
      <c r="S3" s="190"/>
    </row>
    <row r="4" spans="1:19" ht="7.5" customHeight="1">
      <c r="A4" s="3"/>
      <c r="B4" s="3"/>
      <c r="C4" s="3"/>
      <c r="D4" s="3"/>
      <c r="E4" s="3"/>
      <c r="F4" s="3"/>
      <c r="G4" s="3"/>
      <c r="H4" s="3"/>
      <c r="I4" s="3"/>
      <c r="J4" s="3"/>
      <c r="K4" s="3"/>
      <c r="L4" s="3"/>
      <c r="M4" s="3"/>
      <c r="N4" s="3"/>
      <c r="O4" s="3"/>
      <c r="P4" s="3"/>
      <c r="Q4" s="3"/>
      <c r="R4" s="3"/>
      <c r="S4" s="3"/>
    </row>
    <row r="5" spans="1:19" s="65" customFormat="1" ht="20.100000000000001" customHeight="1">
      <c r="A5" s="63" t="s">
        <v>6</v>
      </c>
      <c r="B5" s="64"/>
      <c r="C5" s="64"/>
      <c r="D5" s="64"/>
      <c r="E5" s="64"/>
      <c r="F5" s="64"/>
      <c r="G5" s="64"/>
      <c r="H5" s="64"/>
      <c r="I5" s="64"/>
      <c r="J5" s="64"/>
      <c r="K5" s="64"/>
      <c r="L5" s="64"/>
      <c r="M5" s="64"/>
      <c r="N5" s="64"/>
      <c r="O5" s="64"/>
      <c r="P5" s="64"/>
      <c r="Q5" s="64"/>
      <c r="R5" s="64"/>
      <c r="S5" s="64"/>
    </row>
    <row r="6" spans="1:19" s="65" customFormat="1" ht="20.100000000000001" customHeight="1">
      <c r="A6" s="65" t="s">
        <v>16</v>
      </c>
      <c r="B6" s="183" t="s">
        <v>196</v>
      </c>
      <c r="C6" s="183"/>
      <c r="D6" s="183"/>
      <c r="E6" s="183"/>
      <c r="F6" s="183"/>
      <c r="G6" s="183"/>
      <c r="H6" s="183"/>
      <c r="I6" s="183"/>
      <c r="J6" s="183"/>
      <c r="K6" s="183"/>
      <c r="L6" s="183"/>
      <c r="M6" s="183"/>
      <c r="N6" s="183"/>
      <c r="O6" s="183"/>
      <c r="P6" s="183"/>
      <c r="Q6" s="183"/>
      <c r="R6" s="183"/>
      <c r="S6" s="64"/>
    </row>
    <row r="7" spans="1:19" s="65" customFormat="1" ht="20.100000000000001" customHeight="1">
      <c r="A7" s="65" t="s">
        <v>16</v>
      </c>
      <c r="B7" s="183" t="s">
        <v>32</v>
      </c>
      <c r="C7" s="183"/>
      <c r="D7" s="183"/>
      <c r="E7" s="183"/>
      <c r="F7" s="183"/>
      <c r="G7" s="183"/>
      <c r="H7" s="183"/>
      <c r="I7" s="183"/>
      <c r="J7" s="183"/>
      <c r="K7" s="183"/>
      <c r="L7" s="183"/>
      <c r="M7" s="183"/>
      <c r="N7" s="183"/>
      <c r="O7" s="183"/>
      <c r="P7" s="183"/>
      <c r="Q7" s="183"/>
      <c r="R7" s="183"/>
      <c r="S7" s="64"/>
    </row>
    <row r="8" spans="1:19" s="65" customFormat="1" ht="20.100000000000001" customHeight="1">
      <c r="A8" s="65" t="s">
        <v>16</v>
      </c>
      <c r="B8" s="181" t="s">
        <v>197</v>
      </c>
      <c r="C8" s="181"/>
      <c r="D8" s="181"/>
      <c r="E8" s="181"/>
      <c r="F8" s="181"/>
      <c r="G8" s="181"/>
      <c r="H8" s="181"/>
      <c r="I8" s="181"/>
      <c r="J8" s="181"/>
      <c r="K8" s="181"/>
      <c r="L8" s="181"/>
      <c r="M8" s="181"/>
      <c r="N8" s="181"/>
      <c r="O8" s="181"/>
      <c r="P8" s="181"/>
      <c r="Q8" s="181"/>
      <c r="R8" s="181"/>
      <c r="S8" s="66"/>
    </row>
    <row r="9" spans="1:19" s="65" customFormat="1" ht="20.100000000000001" customHeight="1">
      <c r="A9" s="65" t="s">
        <v>16</v>
      </c>
      <c r="B9" s="183" t="s">
        <v>198</v>
      </c>
      <c r="C9" s="183"/>
      <c r="D9" s="183"/>
      <c r="E9" s="183"/>
      <c r="F9" s="183"/>
      <c r="G9" s="183"/>
      <c r="H9" s="183"/>
      <c r="I9" s="183"/>
      <c r="J9" s="183"/>
      <c r="K9" s="183"/>
      <c r="L9" s="183"/>
      <c r="M9" s="183"/>
      <c r="N9" s="183"/>
      <c r="O9" s="183"/>
      <c r="P9" s="183"/>
      <c r="Q9" s="183"/>
      <c r="R9" s="183"/>
      <c r="S9" s="64"/>
    </row>
    <row r="10" spans="1:19" s="65" customFormat="1" ht="20.100000000000001" customHeight="1">
      <c r="A10" s="65" t="s">
        <v>16</v>
      </c>
      <c r="B10" s="181" t="s">
        <v>350</v>
      </c>
      <c r="C10" s="181"/>
      <c r="D10" s="181"/>
      <c r="E10" s="181"/>
      <c r="F10" s="181"/>
      <c r="G10" s="181"/>
      <c r="H10" s="181"/>
      <c r="I10" s="181"/>
      <c r="J10" s="181"/>
      <c r="K10" s="181"/>
      <c r="L10" s="181"/>
      <c r="M10" s="181"/>
      <c r="N10" s="181"/>
      <c r="O10" s="181"/>
      <c r="P10" s="181"/>
      <c r="Q10" s="181"/>
      <c r="R10" s="181"/>
      <c r="S10" s="64"/>
    </row>
    <row r="11" spans="1:19" s="65" customFormat="1" ht="20.100000000000001" customHeight="1">
      <c r="B11" s="181"/>
      <c r="C11" s="181"/>
      <c r="D11" s="181"/>
      <c r="E11" s="181"/>
      <c r="F11" s="181"/>
      <c r="G11" s="181"/>
      <c r="H11" s="181"/>
      <c r="I11" s="181"/>
      <c r="J11" s="181"/>
      <c r="K11" s="181"/>
      <c r="L11" s="181"/>
      <c r="M11" s="181"/>
      <c r="N11" s="181"/>
      <c r="O11" s="181"/>
      <c r="P11" s="181"/>
      <c r="Q11" s="181"/>
      <c r="R11" s="181"/>
      <c r="S11" s="64"/>
    </row>
    <row r="12" spans="1:19" s="65" customFormat="1" ht="27.75" customHeight="1">
      <c r="A12" s="65" t="s">
        <v>16</v>
      </c>
      <c r="B12" s="181" t="s">
        <v>351</v>
      </c>
      <c r="C12" s="181"/>
      <c r="D12" s="181"/>
      <c r="E12" s="181"/>
      <c r="F12" s="181"/>
      <c r="G12" s="181"/>
      <c r="H12" s="181"/>
      <c r="I12" s="181"/>
      <c r="J12" s="181"/>
      <c r="K12" s="181"/>
      <c r="L12" s="181"/>
      <c r="M12" s="181"/>
      <c r="N12" s="181"/>
      <c r="O12" s="181"/>
      <c r="P12" s="181"/>
      <c r="Q12" s="181"/>
      <c r="R12" s="181"/>
      <c r="S12" s="66"/>
    </row>
    <row r="13" spans="1:19" s="65" customFormat="1" ht="33" customHeight="1">
      <c r="B13" s="181"/>
      <c r="C13" s="181"/>
      <c r="D13" s="181"/>
      <c r="E13" s="181"/>
      <c r="F13" s="181"/>
      <c r="G13" s="181"/>
      <c r="H13" s="181"/>
      <c r="I13" s="181"/>
      <c r="J13" s="181"/>
      <c r="K13" s="181"/>
      <c r="L13" s="181"/>
      <c r="M13" s="181"/>
      <c r="N13" s="181"/>
      <c r="O13" s="181"/>
      <c r="P13" s="181"/>
      <c r="Q13" s="181"/>
      <c r="R13" s="181"/>
      <c r="S13" s="66"/>
    </row>
    <row r="14" spans="1:19" s="65" customFormat="1" ht="20.100000000000001" customHeight="1">
      <c r="A14" s="65" t="s">
        <v>16</v>
      </c>
      <c r="B14" s="182" t="s">
        <v>33</v>
      </c>
      <c r="C14" s="183"/>
      <c r="D14" s="183"/>
      <c r="E14" s="183"/>
      <c r="F14" s="183"/>
      <c r="G14" s="183"/>
      <c r="H14" s="183"/>
      <c r="I14" s="183"/>
      <c r="J14" s="183"/>
      <c r="K14" s="183"/>
      <c r="L14" s="183"/>
      <c r="M14" s="183"/>
      <c r="N14" s="183"/>
      <c r="O14" s="183"/>
      <c r="P14" s="183"/>
      <c r="Q14" s="183"/>
      <c r="R14" s="183"/>
      <c r="S14" s="64"/>
    </row>
    <row r="15" spans="1:19" s="65" customFormat="1" ht="41.25" customHeight="1">
      <c r="A15" s="65" t="s">
        <v>16</v>
      </c>
      <c r="B15" s="181" t="s">
        <v>352</v>
      </c>
      <c r="C15" s="183"/>
      <c r="D15" s="183"/>
      <c r="E15" s="183"/>
      <c r="F15" s="183"/>
      <c r="G15" s="183"/>
      <c r="H15" s="183"/>
      <c r="I15" s="183"/>
      <c r="J15" s="183"/>
      <c r="K15" s="183"/>
      <c r="L15" s="183"/>
      <c r="M15" s="183"/>
      <c r="N15" s="183"/>
      <c r="O15" s="183"/>
      <c r="P15" s="183"/>
      <c r="Q15" s="183"/>
      <c r="R15" s="183"/>
      <c r="S15" s="67"/>
    </row>
    <row r="16" spans="1:19" s="65" customFormat="1" ht="20.100000000000001" customHeight="1">
      <c r="A16" s="65" t="s">
        <v>16</v>
      </c>
      <c r="B16" s="181" t="s">
        <v>47</v>
      </c>
      <c r="C16" s="181"/>
      <c r="D16" s="181"/>
      <c r="E16" s="181"/>
      <c r="F16" s="181"/>
      <c r="G16" s="181"/>
      <c r="H16" s="181"/>
      <c r="I16" s="181"/>
      <c r="J16" s="181"/>
      <c r="K16" s="181"/>
      <c r="L16" s="181"/>
      <c r="M16" s="181"/>
      <c r="N16" s="181"/>
      <c r="O16" s="181"/>
      <c r="P16" s="181"/>
      <c r="Q16" s="181"/>
      <c r="R16" s="181"/>
      <c r="S16" s="66"/>
    </row>
    <row r="17" spans="1:19" s="65" customFormat="1" ht="20.100000000000001" customHeight="1">
      <c r="A17" s="65" t="s">
        <v>16</v>
      </c>
      <c r="B17" s="181" t="s">
        <v>199</v>
      </c>
      <c r="C17" s="181"/>
      <c r="D17" s="181"/>
      <c r="E17" s="181"/>
      <c r="F17" s="181"/>
      <c r="G17" s="181"/>
      <c r="H17" s="181"/>
      <c r="I17" s="181"/>
      <c r="J17" s="181"/>
      <c r="K17" s="181"/>
      <c r="L17" s="181"/>
      <c r="M17" s="181"/>
      <c r="N17" s="181"/>
      <c r="O17" s="181"/>
      <c r="P17" s="181"/>
      <c r="Q17" s="181"/>
      <c r="R17" s="181"/>
      <c r="S17" s="66"/>
    </row>
    <row r="18" spans="1:19" s="65" customFormat="1" ht="20.100000000000001" customHeight="1">
      <c r="A18" s="65" t="s">
        <v>16</v>
      </c>
      <c r="B18" s="181" t="s">
        <v>200</v>
      </c>
      <c r="C18" s="181"/>
      <c r="D18" s="181"/>
      <c r="E18" s="181"/>
      <c r="F18" s="181"/>
      <c r="G18" s="181"/>
      <c r="H18" s="181"/>
      <c r="I18" s="181"/>
      <c r="J18" s="181"/>
      <c r="K18" s="181"/>
      <c r="L18" s="181"/>
      <c r="M18" s="181"/>
      <c r="N18" s="181"/>
      <c r="O18" s="181"/>
      <c r="P18" s="181"/>
      <c r="Q18" s="181"/>
      <c r="R18" s="181"/>
      <c r="S18" s="66"/>
    </row>
    <row r="19" spans="1:19" s="65" customFormat="1" ht="20.100000000000001" customHeight="1">
      <c r="A19" s="65" t="s">
        <v>16</v>
      </c>
      <c r="B19" s="183" t="s">
        <v>173</v>
      </c>
      <c r="C19" s="183"/>
      <c r="D19" s="183"/>
      <c r="E19" s="183"/>
      <c r="F19" s="183"/>
      <c r="G19" s="183"/>
      <c r="H19" s="183"/>
      <c r="I19" s="183"/>
      <c r="J19" s="183"/>
      <c r="K19" s="183"/>
      <c r="L19" s="183"/>
      <c r="M19" s="183"/>
      <c r="N19" s="183"/>
      <c r="O19" s="183"/>
      <c r="P19" s="183"/>
      <c r="Q19" s="183"/>
      <c r="R19" s="183"/>
      <c r="S19" s="64"/>
    </row>
    <row r="20" spans="1:19" ht="7.5" customHeight="1">
      <c r="A20" s="6"/>
      <c r="B20" s="3"/>
      <c r="C20" s="3"/>
      <c r="D20" s="3"/>
      <c r="E20" s="3"/>
      <c r="F20" s="3"/>
      <c r="G20" s="3"/>
      <c r="H20" s="3"/>
      <c r="I20" s="3"/>
      <c r="J20" s="3"/>
      <c r="K20" s="3"/>
      <c r="L20" s="3"/>
      <c r="M20" s="3"/>
      <c r="N20" s="3"/>
      <c r="O20" s="3"/>
      <c r="P20" s="3"/>
      <c r="Q20" s="3"/>
      <c r="R20" s="3"/>
      <c r="S20" s="3"/>
    </row>
    <row r="21" spans="1:19" ht="23.25" customHeight="1">
      <c r="A21" s="194" t="s">
        <v>201</v>
      </c>
      <c r="B21" s="195"/>
      <c r="C21" s="195"/>
      <c r="D21" s="195"/>
      <c r="E21" s="195"/>
      <c r="F21" s="195"/>
      <c r="G21" s="195"/>
      <c r="H21" s="195"/>
      <c r="I21" s="195"/>
      <c r="J21" s="195"/>
      <c r="K21" s="195"/>
      <c r="L21" s="195"/>
      <c r="M21" s="195"/>
      <c r="N21" s="195"/>
      <c r="O21" s="195"/>
      <c r="P21" s="195"/>
      <c r="Q21" s="195"/>
      <c r="R21" s="195"/>
      <c r="S21" s="196"/>
    </row>
    <row r="22" spans="1:19" ht="7.5" customHeight="1">
      <c r="A22" s="11"/>
      <c r="B22" s="11"/>
      <c r="C22" s="11"/>
      <c r="D22" s="11"/>
      <c r="E22" s="11"/>
      <c r="F22" s="11"/>
      <c r="G22" s="11"/>
      <c r="H22" s="11"/>
      <c r="I22" s="11"/>
      <c r="J22" s="11"/>
      <c r="K22" s="11"/>
      <c r="L22" s="11"/>
      <c r="M22" s="11"/>
      <c r="N22" s="11"/>
      <c r="O22" s="11"/>
      <c r="P22" s="11"/>
      <c r="Q22" s="11"/>
      <c r="R22" s="11"/>
      <c r="S22" s="11"/>
    </row>
    <row r="23" spans="1:19" ht="17.25">
      <c r="A23" s="227" t="s">
        <v>0</v>
      </c>
      <c r="B23" s="227"/>
      <c r="C23" s="227"/>
      <c r="D23" s="227"/>
      <c r="E23" s="227"/>
      <c r="F23" s="227"/>
      <c r="G23" s="227"/>
      <c r="H23" s="227"/>
      <c r="I23" s="227"/>
      <c r="J23" s="227"/>
      <c r="K23" s="75"/>
      <c r="L23" s="75"/>
      <c r="M23" s="75"/>
      <c r="N23" s="75"/>
      <c r="O23" s="75"/>
      <c r="P23" s="75"/>
      <c r="Q23" s="75"/>
      <c r="R23" s="75"/>
      <c r="S23" s="75"/>
    </row>
    <row r="24" spans="1:19" ht="17.25">
      <c r="A24" s="227" t="s">
        <v>202</v>
      </c>
      <c r="B24" s="227"/>
      <c r="C24" s="227"/>
      <c r="D24" s="227"/>
      <c r="E24" s="227"/>
      <c r="F24" s="227"/>
      <c r="G24" s="227"/>
      <c r="H24" s="227"/>
      <c r="I24" s="227"/>
      <c r="J24" s="227"/>
      <c r="K24" s="75"/>
      <c r="L24" s="75"/>
      <c r="M24" s="75"/>
      <c r="N24" s="75"/>
      <c r="O24" s="75"/>
      <c r="P24" s="75"/>
      <c r="Q24" s="75"/>
      <c r="R24" s="75"/>
      <c r="S24" s="75"/>
    </row>
    <row r="25" spans="1:19" ht="21" customHeight="1">
      <c r="A25" s="76"/>
      <c r="B25" s="76"/>
      <c r="C25" s="76"/>
      <c r="D25" s="76"/>
      <c r="E25" s="76"/>
      <c r="F25" s="76"/>
      <c r="G25" s="76"/>
      <c r="H25" s="76"/>
      <c r="I25" s="76"/>
      <c r="J25" s="76"/>
      <c r="K25" s="75"/>
      <c r="L25" s="77"/>
      <c r="M25" s="77"/>
      <c r="N25" s="77"/>
      <c r="O25" s="78" t="s">
        <v>324</v>
      </c>
      <c r="P25" s="228"/>
      <c r="Q25" s="228"/>
      <c r="R25" s="228"/>
      <c r="S25" s="76"/>
    </row>
    <row r="26" spans="1:19" ht="4.5" customHeight="1">
      <c r="A26" s="76"/>
      <c r="B26" s="76"/>
      <c r="C26" s="76"/>
      <c r="D26" s="76"/>
      <c r="E26" s="76"/>
      <c r="F26" s="76"/>
      <c r="G26" s="76"/>
      <c r="H26" s="76"/>
      <c r="I26" s="76"/>
      <c r="J26" s="76"/>
      <c r="K26" s="75"/>
      <c r="L26" s="75"/>
      <c r="M26" s="75"/>
      <c r="N26" s="75"/>
      <c r="O26" s="75"/>
      <c r="P26" s="75"/>
      <c r="Q26" s="75"/>
      <c r="R26" s="79"/>
      <c r="S26" s="75"/>
    </row>
    <row r="27" spans="1:19" s="11" customFormat="1" ht="21" customHeight="1">
      <c r="A27" s="80" t="s">
        <v>3</v>
      </c>
      <c r="B27" s="80"/>
      <c r="C27" s="76"/>
      <c r="D27" s="76"/>
      <c r="E27" s="76"/>
      <c r="F27" s="76"/>
      <c r="G27" s="76"/>
      <c r="H27" s="76"/>
      <c r="I27" s="76"/>
      <c r="J27" s="76"/>
      <c r="K27" s="81"/>
      <c r="L27" s="81"/>
      <c r="M27" s="81"/>
      <c r="N27" s="81"/>
      <c r="O27" s="81"/>
      <c r="P27" s="81"/>
      <c r="Q27" s="81"/>
      <c r="R27" s="81"/>
      <c r="S27" s="81"/>
    </row>
    <row r="28" spans="1:19" s="1" customFormat="1" ht="26.25" customHeight="1">
      <c r="A28" s="184" t="s">
        <v>2</v>
      </c>
      <c r="B28" s="185"/>
      <c r="C28" s="185"/>
      <c r="D28" s="185"/>
      <c r="E28" s="185"/>
      <c r="F28" s="185"/>
      <c r="G28" s="185"/>
      <c r="H28" s="185"/>
      <c r="I28" s="185"/>
      <c r="J28" s="185"/>
      <c r="K28" s="185"/>
      <c r="L28" s="185"/>
      <c r="M28" s="185"/>
      <c r="N28" s="185"/>
      <c r="O28" s="185"/>
      <c r="P28" s="185"/>
      <c r="Q28" s="185"/>
      <c r="R28" s="185"/>
      <c r="S28" s="186"/>
    </row>
    <row r="29" spans="1:19" ht="5.25" customHeight="1">
      <c r="A29" s="82"/>
      <c r="B29" s="83"/>
      <c r="C29" s="83"/>
      <c r="D29" s="83"/>
      <c r="E29" s="83"/>
      <c r="F29" s="83"/>
      <c r="G29" s="83"/>
      <c r="H29" s="83"/>
      <c r="I29" s="83"/>
      <c r="J29" s="83"/>
      <c r="K29" s="83"/>
      <c r="L29" s="83"/>
      <c r="M29" s="83"/>
      <c r="N29" s="83"/>
      <c r="O29" s="83"/>
      <c r="P29" s="83"/>
      <c r="Q29" s="83"/>
      <c r="R29" s="83"/>
      <c r="S29" s="84"/>
    </row>
    <row r="30" spans="1:19" ht="24.95" hidden="1" customHeight="1">
      <c r="A30" s="85" t="s">
        <v>26</v>
      </c>
      <c r="B30" s="81"/>
      <c r="C30" s="81"/>
      <c r="D30" s="81"/>
      <c r="E30" s="81"/>
      <c r="F30" s="81"/>
      <c r="G30" s="81"/>
      <c r="H30" s="81"/>
      <c r="I30" s="81"/>
      <c r="J30" s="81"/>
      <c r="K30" s="81"/>
      <c r="L30" s="81"/>
      <c r="M30" s="81"/>
      <c r="N30" s="81"/>
      <c r="O30" s="81"/>
      <c r="P30" s="81"/>
      <c r="Q30" s="81"/>
      <c r="R30" s="81"/>
      <c r="S30" s="86"/>
    </row>
    <row r="31" spans="1:19" ht="24.95" hidden="1" customHeight="1">
      <c r="A31" s="87" t="s">
        <v>28</v>
      </c>
      <c r="B31" s="81"/>
      <c r="C31" s="81"/>
      <c r="D31" s="81"/>
      <c r="E31" s="81"/>
      <c r="F31" s="81"/>
      <c r="G31" s="81"/>
      <c r="H31" s="81"/>
      <c r="I31" s="81"/>
      <c r="J31" s="81"/>
      <c r="K31" s="81"/>
      <c r="L31" s="81"/>
      <c r="M31" s="81"/>
      <c r="N31" s="81"/>
      <c r="O31" s="81"/>
      <c r="P31" s="81"/>
      <c r="Q31" s="81"/>
      <c r="R31" s="81"/>
      <c r="S31" s="86"/>
    </row>
    <row r="32" spans="1:19" ht="24.95" hidden="1" customHeight="1">
      <c r="A32" s="88"/>
      <c r="B32" s="89" t="s">
        <v>31</v>
      </c>
      <c r="C32" s="191" t="s">
        <v>59</v>
      </c>
      <c r="D32" s="191"/>
      <c r="E32" s="191"/>
      <c r="F32" s="191"/>
      <c r="G32" s="191"/>
      <c r="H32" s="191"/>
      <c r="I32" s="191"/>
      <c r="J32" s="191"/>
      <c r="K32" s="192" t="s">
        <v>29</v>
      </c>
      <c r="L32" s="192"/>
      <c r="M32" s="192"/>
      <c r="N32" s="192"/>
      <c r="O32" s="192"/>
      <c r="P32" s="192"/>
      <c r="Q32" s="192"/>
      <c r="R32" s="193"/>
      <c r="S32" s="90"/>
    </row>
    <row r="33" spans="1:24" ht="5.25" customHeight="1">
      <c r="A33" s="88"/>
      <c r="B33" s="91"/>
      <c r="C33" s="91"/>
      <c r="D33" s="92"/>
      <c r="E33" s="92"/>
      <c r="F33" s="92"/>
      <c r="G33" s="92"/>
      <c r="H33" s="92"/>
      <c r="I33" s="92"/>
      <c r="J33" s="92"/>
      <c r="K33" s="92"/>
      <c r="L33" s="92"/>
      <c r="M33" s="92"/>
      <c r="N33" s="92"/>
      <c r="O33" s="92"/>
      <c r="P33" s="92"/>
      <c r="Q33" s="92"/>
      <c r="R33" s="92"/>
      <c r="S33" s="93"/>
    </row>
    <row r="34" spans="1:24" ht="30" customHeight="1">
      <c r="A34" s="88"/>
      <c r="B34" s="205" t="s">
        <v>177</v>
      </c>
      <c r="C34" s="206"/>
      <c r="D34" s="209"/>
      <c r="E34" s="210"/>
      <c r="F34" s="210"/>
      <c r="G34" s="210"/>
      <c r="H34" s="210"/>
      <c r="I34" s="210"/>
      <c r="J34" s="211"/>
      <c r="K34" s="215" t="s">
        <v>175</v>
      </c>
      <c r="L34" s="216"/>
      <c r="M34" s="209"/>
      <c r="N34" s="210"/>
      <c r="O34" s="210"/>
      <c r="P34" s="210"/>
      <c r="Q34" s="210"/>
      <c r="R34" s="219"/>
      <c r="S34" s="94"/>
    </row>
    <row r="35" spans="1:24" ht="30" customHeight="1">
      <c r="A35" s="88"/>
      <c r="B35" s="207"/>
      <c r="C35" s="208"/>
      <c r="D35" s="212"/>
      <c r="E35" s="213"/>
      <c r="F35" s="213"/>
      <c r="G35" s="213"/>
      <c r="H35" s="213"/>
      <c r="I35" s="213"/>
      <c r="J35" s="214"/>
      <c r="K35" s="217"/>
      <c r="L35" s="218"/>
      <c r="M35" s="212"/>
      <c r="N35" s="213"/>
      <c r="O35" s="213"/>
      <c r="P35" s="213"/>
      <c r="Q35" s="213"/>
      <c r="R35" s="220"/>
      <c r="S35" s="95"/>
      <c r="X35" s="73"/>
    </row>
    <row r="36" spans="1:24" ht="22.5" customHeight="1">
      <c r="A36" s="88"/>
      <c r="B36" s="221" t="s">
        <v>61</v>
      </c>
      <c r="C36" s="222"/>
      <c r="D36" s="225"/>
      <c r="E36" s="201"/>
      <c r="F36" s="201"/>
      <c r="G36" s="201"/>
      <c r="H36" s="201"/>
      <c r="I36" s="201"/>
      <c r="J36" s="226"/>
      <c r="K36" s="223" t="s">
        <v>62</v>
      </c>
      <c r="L36" s="224"/>
      <c r="M36" s="225"/>
      <c r="N36" s="201"/>
      <c r="O36" s="201"/>
      <c r="P36" s="201"/>
      <c r="Q36" s="201"/>
      <c r="R36" s="202"/>
      <c r="S36" s="95"/>
    </row>
    <row r="37" spans="1:24" ht="22.5" customHeight="1">
      <c r="A37" s="88"/>
      <c r="B37" s="197" t="s">
        <v>63</v>
      </c>
      <c r="C37" s="198"/>
      <c r="D37" s="225"/>
      <c r="E37" s="201"/>
      <c r="F37" s="201"/>
      <c r="G37" s="96"/>
      <c r="H37" s="96"/>
      <c r="I37" s="96"/>
      <c r="J37" s="96"/>
      <c r="K37" s="201"/>
      <c r="L37" s="201"/>
      <c r="M37" s="201"/>
      <c r="N37" s="201"/>
      <c r="O37" s="201"/>
      <c r="P37" s="201"/>
      <c r="Q37" s="201"/>
      <c r="R37" s="202"/>
      <c r="S37" s="95"/>
    </row>
    <row r="38" spans="1:24" ht="37.5" customHeight="1">
      <c r="A38" s="88"/>
      <c r="B38" s="199"/>
      <c r="C38" s="200"/>
      <c r="D38" s="203"/>
      <c r="E38" s="203"/>
      <c r="F38" s="203"/>
      <c r="G38" s="203"/>
      <c r="H38" s="203"/>
      <c r="I38" s="203"/>
      <c r="J38" s="203"/>
      <c r="K38" s="203"/>
      <c r="L38" s="203"/>
      <c r="M38" s="203"/>
      <c r="N38" s="203"/>
      <c r="O38" s="203"/>
      <c r="P38" s="203"/>
      <c r="Q38" s="203"/>
      <c r="R38" s="204"/>
      <c r="S38" s="95"/>
    </row>
    <row r="39" spans="1:24" ht="22.5" customHeight="1">
      <c r="A39" s="88"/>
      <c r="B39" s="197" t="s">
        <v>43</v>
      </c>
      <c r="C39" s="229"/>
      <c r="D39" s="97" t="s">
        <v>16</v>
      </c>
      <c r="E39" s="232" t="s">
        <v>17</v>
      </c>
      <c r="F39" s="232"/>
      <c r="G39" s="232"/>
      <c r="H39" s="233"/>
      <c r="I39" s="97" t="s">
        <v>31</v>
      </c>
      <c r="J39" s="232" t="s">
        <v>19</v>
      </c>
      <c r="K39" s="232"/>
      <c r="L39" s="232"/>
      <c r="M39" s="233"/>
      <c r="N39" s="97" t="s">
        <v>31</v>
      </c>
      <c r="O39" s="232" t="s">
        <v>21</v>
      </c>
      <c r="P39" s="232"/>
      <c r="Q39" s="232"/>
      <c r="R39" s="234"/>
      <c r="S39" s="95"/>
    </row>
    <row r="40" spans="1:24" ht="22.5" customHeight="1">
      <c r="A40" s="88"/>
      <c r="B40" s="230"/>
      <c r="C40" s="231"/>
      <c r="D40" s="98" t="s">
        <v>16</v>
      </c>
      <c r="E40" s="235" t="s">
        <v>18</v>
      </c>
      <c r="F40" s="235"/>
      <c r="G40" s="235"/>
      <c r="H40" s="236"/>
      <c r="I40" s="98" t="s">
        <v>16</v>
      </c>
      <c r="J40" s="235" t="s">
        <v>20</v>
      </c>
      <c r="K40" s="235"/>
      <c r="L40" s="235"/>
      <c r="M40" s="236"/>
      <c r="N40" s="98" t="s">
        <v>31</v>
      </c>
      <c r="O40" s="235" t="s">
        <v>22</v>
      </c>
      <c r="P40" s="235"/>
      <c r="Q40" s="235"/>
      <c r="R40" s="237"/>
      <c r="S40" s="95"/>
    </row>
    <row r="41" spans="1:24" ht="22.5" customHeight="1">
      <c r="A41" s="88"/>
      <c r="B41" s="197" t="s">
        <v>176</v>
      </c>
      <c r="C41" s="229"/>
      <c r="D41" s="361"/>
      <c r="E41" s="362"/>
      <c r="F41" s="365" t="s">
        <v>170</v>
      </c>
      <c r="G41" s="366"/>
      <c r="H41" s="366"/>
      <c r="I41" s="366"/>
      <c r="J41" s="366"/>
      <c r="K41" s="366"/>
      <c r="L41" s="366"/>
      <c r="M41" s="366"/>
      <c r="N41" s="366"/>
      <c r="O41" s="366"/>
      <c r="P41" s="366"/>
      <c r="Q41" s="366"/>
      <c r="R41" s="367"/>
      <c r="S41" s="95"/>
    </row>
    <row r="42" spans="1:24" ht="35.25" customHeight="1">
      <c r="A42" s="88"/>
      <c r="B42" s="230"/>
      <c r="C42" s="231"/>
      <c r="D42" s="363"/>
      <c r="E42" s="364"/>
      <c r="F42" s="368"/>
      <c r="G42" s="369"/>
      <c r="H42" s="369"/>
      <c r="I42" s="369"/>
      <c r="J42" s="369"/>
      <c r="K42" s="369"/>
      <c r="L42" s="369"/>
      <c r="M42" s="369"/>
      <c r="N42" s="369"/>
      <c r="O42" s="369"/>
      <c r="P42" s="369"/>
      <c r="Q42" s="369"/>
      <c r="R42" s="370"/>
      <c r="S42" s="95"/>
    </row>
    <row r="43" spans="1:24" ht="30" customHeight="1">
      <c r="A43" s="88"/>
      <c r="B43" s="246" t="s">
        <v>4</v>
      </c>
      <c r="C43" s="198"/>
      <c r="D43" s="249" t="s">
        <v>12</v>
      </c>
      <c r="E43" s="251"/>
      <c r="F43" s="252"/>
      <c r="G43" s="252"/>
      <c r="H43" s="253"/>
      <c r="I43" s="257" t="s">
        <v>178</v>
      </c>
      <c r="J43" s="259"/>
      <c r="K43" s="260"/>
      <c r="L43" s="261"/>
      <c r="M43" s="99" t="s">
        <v>203</v>
      </c>
      <c r="N43" s="265"/>
      <c r="O43" s="266"/>
      <c r="P43" s="266"/>
      <c r="Q43" s="266"/>
      <c r="R43" s="267"/>
      <c r="S43" s="95"/>
    </row>
    <row r="44" spans="1:24" ht="30" customHeight="1">
      <c r="A44" s="88"/>
      <c r="B44" s="247"/>
      <c r="C44" s="248"/>
      <c r="D44" s="250"/>
      <c r="E44" s="254"/>
      <c r="F44" s="255"/>
      <c r="G44" s="255"/>
      <c r="H44" s="256"/>
      <c r="I44" s="258"/>
      <c r="J44" s="262"/>
      <c r="K44" s="263"/>
      <c r="L44" s="264"/>
      <c r="M44" s="100" t="s">
        <v>64</v>
      </c>
      <c r="N44" s="268"/>
      <c r="O44" s="269"/>
      <c r="P44" s="269"/>
      <c r="Q44" s="269"/>
      <c r="R44" s="270"/>
      <c r="S44" s="95"/>
    </row>
    <row r="45" spans="1:24" ht="9" customHeight="1">
      <c r="A45" s="15"/>
      <c r="B45" s="17"/>
      <c r="C45" s="17"/>
      <c r="D45" s="6"/>
      <c r="E45" s="6"/>
      <c r="F45" s="6"/>
      <c r="G45" s="6"/>
      <c r="H45" s="6"/>
      <c r="I45" s="6"/>
      <c r="J45" s="6"/>
      <c r="K45" s="6"/>
      <c r="L45" s="6"/>
      <c r="M45" s="6"/>
      <c r="N45" s="6"/>
      <c r="O45" s="6"/>
      <c r="P45" s="6"/>
      <c r="Q45" s="6"/>
      <c r="R45" s="6"/>
      <c r="S45" s="16"/>
    </row>
    <row r="46" spans="1:24" ht="69.95" customHeight="1">
      <c r="A46" s="15"/>
      <c r="B46" s="238" t="s">
        <v>10</v>
      </c>
      <c r="C46" s="239"/>
      <c r="D46" s="240" t="s">
        <v>11</v>
      </c>
      <c r="E46" s="241"/>
      <c r="F46" s="241"/>
      <c r="G46" s="36" t="s">
        <v>25</v>
      </c>
      <c r="H46" s="240" t="s">
        <v>8</v>
      </c>
      <c r="I46" s="242"/>
      <c r="J46" s="240" t="s">
        <v>9</v>
      </c>
      <c r="K46" s="241"/>
      <c r="L46" s="40" t="s">
        <v>45</v>
      </c>
      <c r="M46" s="57" t="s">
        <v>180</v>
      </c>
      <c r="N46" s="243" t="s">
        <v>46</v>
      </c>
      <c r="O46" s="244"/>
      <c r="P46" s="243" t="s">
        <v>354</v>
      </c>
      <c r="Q46" s="241"/>
      <c r="R46" s="245"/>
      <c r="S46" s="16"/>
    </row>
    <row r="47" spans="1:24" ht="15.95" customHeight="1">
      <c r="A47" s="271"/>
      <c r="B47" s="287" t="s">
        <v>204</v>
      </c>
      <c r="C47" s="288"/>
      <c r="D47" s="293" t="s">
        <v>205</v>
      </c>
      <c r="E47" s="294"/>
      <c r="F47" s="288"/>
      <c r="G47" s="299" t="s">
        <v>38</v>
      </c>
      <c r="H47" s="302" t="s">
        <v>14</v>
      </c>
      <c r="I47" s="303"/>
      <c r="J47" s="302" t="s">
        <v>39</v>
      </c>
      <c r="K47" s="303"/>
      <c r="L47" s="318"/>
      <c r="M47" s="321">
        <v>36384</v>
      </c>
      <c r="N47" s="47" t="s">
        <v>30</v>
      </c>
      <c r="O47" s="48" t="s">
        <v>34</v>
      </c>
      <c r="P47" s="68"/>
      <c r="Q47" s="324"/>
      <c r="R47" s="325"/>
      <c r="S47" s="16"/>
    </row>
    <row r="48" spans="1:24" ht="15.95" customHeight="1">
      <c r="A48" s="271"/>
      <c r="B48" s="289"/>
      <c r="C48" s="290"/>
      <c r="D48" s="295"/>
      <c r="E48" s="296"/>
      <c r="F48" s="290"/>
      <c r="G48" s="300"/>
      <c r="H48" s="304"/>
      <c r="I48" s="305"/>
      <c r="J48" s="304"/>
      <c r="K48" s="305"/>
      <c r="L48" s="319"/>
      <c r="M48" s="322"/>
      <c r="N48" s="49" t="s">
        <v>16</v>
      </c>
      <c r="O48" s="50" t="s">
        <v>35</v>
      </c>
      <c r="P48" s="69"/>
      <c r="Q48" s="326"/>
      <c r="R48" s="327"/>
      <c r="S48" s="16"/>
    </row>
    <row r="49" spans="1:19" ht="15.95" customHeight="1">
      <c r="A49" s="271"/>
      <c r="B49" s="291"/>
      <c r="C49" s="292"/>
      <c r="D49" s="297"/>
      <c r="E49" s="298"/>
      <c r="F49" s="292"/>
      <c r="G49" s="301"/>
      <c r="H49" s="306"/>
      <c r="I49" s="307"/>
      <c r="J49" s="306"/>
      <c r="K49" s="307"/>
      <c r="L49" s="320"/>
      <c r="M49" s="323"/>
      <c r="N49" s="51" t="s">
        <v>16</v>
      </c>
      <c r="O49" s="52" t="s">
        <v>36</v>
      </c>
      <c r="P49" s="70"/>
      <c r="Q49" s="328"/>
      <c r="R49" s="329"/>
      <c r="S49" s="16"/>
    </row>
    <row r="50" spans="1:19" ht="20.100000000000001" customHeight="1">
      <c r="A50" s="271">
        <v>1</v>
      </c>
      <c r="B50" s="272"/>
      <c r="C50" s="273"/>
      <c r="D50" s="276" t="str">
        <f>IF(B50="","",VLOOKUP(B50,コースNO!$A$2:$E$65,4,FALSE))</f>
        <v/>
      </c>
      <c r="E50" s="277"/>
      <c r="F50" s="278"/>
      <c r="G50" s="283" t="str">
        <f>IF(B50="","",VLOOKUP(B50,コースNO!$A$2:$E$65,5,FALSE))</f>
        <v/>
      </c>
      <c r="H50" s="285"/>
      <c r="I50" s="273"/>
      <c r="J50" s="285"/>
      <c r="K50" s="273"/>
      <c r="L50" s="310"/>
      <c r="M50" s="313"/>
      <c r="N50" s="101" t="s">
        <v>31</v>
      </c>
      <c r="O50" s="102" t="s">
        <v>34</v>
      </c>
      <c r="P50" s="103"/>
      <c r="Q50" s="316"/>
      <c r="R50" s="317"/>
      <c r="S50" s="16"/>
    </row>
    <row r="51" spans="1:19" ht="20.100000000000001" customHeight="1">
      <c r="A51" s="271"/>
      <c r="B51" s="274"/>
      <c r="C51" s="275"/>
      <c r="D51" s="279"/>
      <c r="E51" s="280"/>
      <c r="F51" s="281"/>
      <c r="G51" s="284"/>
      <c r="H51" s="286"/>
      <c r="I51" s="275"/>
      <c r="J51" s="286"/>
      <c r="K51" s="275"/>
      <c r="L51" s="311"/>
      <c r="M51" s="314"/>
      <c r="N51" s="104" t="s">
        <v>31</v>
      </c>
      <c r="O51" s="105" t="s">
        <v>35</v>
      </c>
      <c r="P51" s="103"/>
      <c r="Q51" s="316"/>
      <c r="R51" s="317"/>
      <c r="S51" s="16"/>
    </row>
    <row r="52" spans="1:19" ht="20.100000000000001" customHeight="1">
      <c r="A52" s="271"/>
      <c r="B52" s="274"/>
      <c r="C52" s="275"/>
      <c r="D52" s="279"/>
      <c r="E52" s="282"/>
      <c r="F52" s="281"/>
      <c r="G52" s="284"/>
      <c r="H52" s="286"/>
      <c r="I52" s="275"/>
      <c r="J52" s="308"/>
      <c r="K52" s="309"/>
      <c r="L52" s="312"/>
      <c r="M52" s="315"/>
      <c r="N52" s="106" t="s">
        <v>31</v>
      </c>
      <c r="O52" s="107" t="s">
        <v>36</v>
      </c>
      <c r="P52" s="106"/>
      <c r="Q52" s="316"/>
      <c r="R52" s="317"/>
      <c r="S52" s="16"/>
    </row>
    <row r="53" spans="1:19" ht="20.100000000000001" customHeight="1">
      <c r="A53" s="271">
        <v>2</v>
      </c>
      <c r="B53" s="330"/>
      <c r="C53" s="331"/>
      <c r="D53" s="332" t="str">
        <f>IF(B53="","",VLOOKUP(B53,コースNO!$A$2:$D$65,4,FALSE))</f>
        <v/>
      </c>
      <c r="E53" s="333"/>
      <c r="F53" s="334"/>
      <c r="G53" s="335" t="str">
        <f>IF(B53="","",VLOOKUP(B53,コースNO!$A$2:$E$65,5,FALSE))</f>
        <v/>
      </c>
      <c r="H53" s="336"/>
      <c r="I53" s="331"/>
      <c r="J53" s="286"/>
      <c r="K53" s="275"/>
      <c r="L53" s="311"/>
      <c r="M53" s="314"/>
      <c r="N53" s="104" t="s">
        <v>31</v>
      </c>
      <c r="O53" s="105" t="s">
        <v>34</v>
      </c>
      <c r="P53" s="108"/>
      <c r="Q53" s="337"/>
      <c r="R53" s="338"/>
      <c r="S53" s="16"/>
    </row>
    <row r="54" spans="1:19" ht="20.100000000000001" customHeight="1">
      <c r="A54" s="271"/>
      <c r="B54" s="330"/>
      <c r="C54" s="331"/>
      <c r="D54" s="332"/>
      <c r="E54" s="333"/>
      <c r="F54" s="334"/>
      <c r="G54" s="335"/>
      <c r="H54" s="336"/>
      <c r="I54" s="331"/>
      <c r="J54" s="286"/>
      <c r="K54" s="275"/>
      <c r="L54" s="311"/>
      <c r="M54" s="314"/>
      <c r="N54" s="104" t="s">
        <v>31</v>
      </c>
      <c r="O54" s="105" t="s">
        <v>35</v>
      </c>
      <c r="P54" s="103"/>
      <c r="Q54" s="316"/>
      <c r="R54" s="317"/>
      <c r="S54" s="16"/>
    </row>
    <row r="55" spans="1:19" ht="20.100000000000001" customHeight="1">
      <c r="A55" s="271"/>
      <c r="B55" s="330"/>
      <c r="C55" s="331"/>
      <c r="D55" s="332"/>
      <c r="E55" s="333"/>
      <c r="F55" s="334"/>
      <c r="G55" s="335"/>
      <c r="H55" s="336"/>
      <c r="I55" s="331"/>
      <c r="J55" s="308"/>
      <c r="K55" s="309"/>
      <c r="L55" s="312"/>
      <c r="M55" s="315"/>
      <c r="N55" s="106" t="s">
        <v>16</v>
      </c>
      <c r="O55" s="107" t="s">
        <v>36</v>
      </c>
      <c r="P55" s="106"/>
      <c r="Q55" s="339"/>
      <c r="R55" s="340"/>
      <c r="S55" s="16"/>
    </row>
    <row r="56" spans="1:19" ht="20.100000000000001" customHeight="1">
      <c r="A56" s="271">
        <v>3</v>
      </c>
      <c r="B56" s="330"/>
      <c r="C56" s="331"/>
      <c r="D56" s="332" t="str">
        <f>IF(B56="","",VLOOKUP(B56,コースNO!$A$2:$D$65,4,FALSE))</f>
        <v/>
      </c>
      <c r="E56" s="333"/>
      <c r="F56" s="334"/>
      <c r="G56" s="335" t="str">
        <f>IF(B56="","",VLOOKUP(B56,コースNO!$A$2:$E$65,5,FALSE))</f>
        <v/>
      </c>
      <c r="H56" s="336"/>
      <c r="I56" s="331"/>
      <c r="J56" s="286"/>
      <c r="K56" s="275"/>
      <c r="L56" s="311"/>
      <c r="M56" s="314"/>
      <c r="N56" s="104" t="s">
        <v>31</v>
      </c>
      <c r="O56" s="105" t="s">
        <v>34</v>
      </c>
      <c r="P56" s="108"/>
      <c r="Q56" s="337"/>
      <c r="R56" s="338"/>
      <c r="S56" s="16"/>
    </row>
    <row r="57" spans="1:19" ht="20.100000000000001" customHeight="1">
      <c r="A57" s="271"/>
      <c r="B57" s="330"/>
      <c r="C57" s="331"/>
      <c r="D57" s="332"/>
      <c r="E57" s="333"/>
      <c r="F57" s="334"/>
      <c r="G57" s="335"/>
      <c r="H57" s="336"/>
      <c r="I57" s="331"/>
      <c r="J57" s="286"/>
      <c r="K57" s="275"/>
      <c r="L57" s="311"/>
      <c r="M57" s="314"/>
      <c r="N57" s="104" t="s">
        <v>31</v>
      </c>
      <c r="O57" s="105" t="s">
        <v>35</v>
      </c>
      <c r="P57" s="103"/>
      <c r="Q57" s="316"/>
      <c r="R57" s="317"/>
      <c r="S57" s="16"/>
    </row>
    <row r="58" spans="1:19" ht="20.100000000000001" customHeight="1">
      <c r="A58" s="271"/>
      <c r="B58" s="330"/>
      <c r="C58" s="331"/>
      <c r="D58" s="332"/>
      <c r="E58" s="333"/>
      <c r="F58" s="334"/>
      <c r="G58" s="335"/>
      <c r="H58" s="336"/>
      <c r="I58" s="331"/>
      <c r="J58" s="308"/>
      <c r="K58" s="309"/>
      <c r="L58" s="312"/>
      <c r="M58" s="315"/>
      <c r="N58" s="106" t="s">
        <v>16</v>
      </c>
      <c r="O58" s="107" t="s">
        <v>36</v>
      </c>
      <c r="P58" s="106"/>
      <c r="Q58" s="339"/>
      <c r="R58" s="340"/>
      <c r="S58" s="16"/>
    </row>
    <row r="59" spans="1:19" ht="20.100000000000001" customHeight="1">
      <c r="A59" s="271">
        <v>4</v>
      </c>
      <c r="B59" s="330"/>
      <c r="C59" s="331"/>
      <c r="D59" s="332" t="str">
        <f>IF(B59="","",VLOOKUP(B59,コースNO!$A$2:$D$65,4,FALSE))</f>
        <v/>
      </c>
      <c r="E59" s="333"/>
      <c r="F59" s="334"/>
      <c r="G59" s="335" t="str">
        <f>IF(B59="","",VLOOKUP(B59,コースNO!$A$2:$E$65,5,FALSE))</f>
        <v/>
      </c>
      <c r="H59" s="336"/>
      <c r="I59" s="331"/>
      <c r="J59" s="286"/>
      <c r="K59" s="275"/>
      <c r="L59" s="311"/>
      <c r="M59" s="314"/>
      <c r="N59" s="104" t="s">
        <v>31</v>
      </c>
      <c r="O59" s="105" t="s">
        <v>34</v>
      </c>
      <c r="P59" s="108"/>
      <c r="Q59" s="337"/>
      <c r="R59" s="338"/>
      <c r="S59" s="16"/>
    </row>
    <row r="60" spans="1:19" ht="20.100000000000001" customHeight="1">
      <c r="A60" s="271"/>
      <c r="B60" s="330"/>
      <c r="C60" s="331"/>
      <c r="D60" s="332"/>
      <c r="E60" s="333"/>
      <c r="F60" s="334"/>
      <c r="G60" s="335"/>
      <c r="H60" s="336"/>
      <c r="I60" s="331"/>
      <c r="J60" s="286"/>
      <c r="K60" s="275"/>
      <c r="L60" s="311"/>
      <c r="M60" s="314"/>
      <c r="N60" s="104" t="s">
        <v>31</v>
      </c>
      <c r="O60" s="105" t="s">
        <v>35</v>
      </c>
      <c r="P60" s="103"/>
      <c r="Q60" s="316"/>
      <c r="R60" s="317"/>
      <c r="S60" s="16"/>
    </row>
    <row r="61" spans="1:19" ht="20.100000000000001" customHeight="1">
      <c r="A61" s="271"/>
      <c r="B61" s="330"/>
      <c r="C61" s="331"/>
      <c r="D61" s="332"/>
      <c r="E61" s="333"/>
      <c r="F61" s="334"/>
      <c r="G61" s="335"/>
      <c r="H61" s="336"/>
      <c r="I61" s="331"/>
      <c r="J61" s="308"/>
      <c r="K61" s="309"/>
      <c r="L61" s="312"/>
      <c r="M61" s="315"/>
      <c r="N61" s="106" t="s">
        <v>16</v>
      </c>
      <c r="O61" s="107" t="s">
        <v>36</v>
      </c>
      <c r="P61" s="103"/>
      <c r="Q61" s="316"/>
      <c r="R61" s="317"/>
      <c r="S61" s="16"/>
    </row>
    <row r="62" spans="1:19" ht="20.100000000000001" customHeight="1">
      <c r="A62" s="271">
        <v>5</v>
      </c>
      <c r="B62" s="330"/>
      <c r="C62" s="331"/>
      <c r="D62" s="332" t="str">
        <f>IF(B62="","",VLOOKUP(B62,コースNO!$A$2:$D$65,4,FALSE))</f>
        <v/>
      </c>
      <c r="E62" s="333"/>
      <c r="F62" s="334"/>
      <c r="G62" s="335" t="str">
        <f>IF(B62="","",VLOOKUP(B62,コースNO!$A$2:$E$65,5,FALSE))</f>
        <v/>
      </c>
      <c r="H62" s="336"/>
      <c r="I62" s="331"/>
      <c r="J62" s="286"/>
      <c r="K62" s="275"/>
      <c r="L62" s="311"/>
      <c r="M62" s="314"/>
      <c r="N62" s="104" t="s">
        <v>31</v>
      </c>
      <c r="O62" s="105" t="s">
        <v>34</v>
      </c>
      <c r="P62" s="108"/>
      <c r="Q62" s="337"/>
      <c r="R62" s="338"/>
      <c r="S62" s="16"/>
    </row>
    <row r="63" spans="1:19" ht="20.100000000000001" customHeight="1">
      <c r="A63" s="271"/>
      <c r="B63" s="330"/>
      <c r="C63" s="331"/>
      <c r="D63" s="332"/>
      <c r="E63" s="333"/>
      <c r="F63" s="334"/>
      <c r="G63" s="335"/>
      <c r="H63" s="336"/>
      <c r="I63" s="331"/>
      <c r="J63" s="286"/>
      <c r="K63" s="275"/>
      <c r="L63" s="311"/>
      <c r="M63" s="314"/>
      <c r="N63" s="104" t="s">
        <v>31</v>
      </c>
      <c r="O63" s="105" t="s">
        <v>35</v>
      </c>
      <c r="P63" s="103"/>
      <c r="Q63" s="316"/>
      <c r="R63" s="317"/>
      <c r="S63" s="16"/>
    </row>
    <row r="64" spans="1:19" ht="20.100000000000001" customHeight="1">
      <c r="A64" s="271"/>
      <c r="B64" s="330"/>
      <c r="C64" s="331"/>
      <c r="D64" s="332"/>
      <c r="E64" s="333"/>
      <c r="F64" s="334"/>
      <c r="G64" s="335"/>
      <c r="H64" s="336"/>
      <c r="I64" s="331"/>
      <c r="J64" s="308"/>
      <c r="K64" s="309"/>
      <c r="L64" s="312"/>
      <c r="M64" s="315"/>
      <c r="N64" s="106" t="s">
        <v>16</v>
      </c>
      <c r="O64" s="107" t="s">
        <v>36</v>
      </c>
      <c r="P64" s="106"/>
      <c r="Q64" s="339"/>
      <c r="R64" s="340"/>
      <c r="S64" s="16"/>
    </row>
    <row r="65" spans="1:19" ht="20.100000000000001" customHeight="1">
      <c r="A65" s="271">
        <v>6</v>
      </c>
      <c r="B65" s="330"/>
      <c r="C65" s="331"/>
      <c r="D65" s="332" t="str">
        <f>IF(B65="","",VLOOKUP(B65,コースNO!$A$2:$D$65,4,FALSE))</f>
        <v/>
      </c>
      <c r="E65" s="333"/>
      <c r="F65" s="334"/>
      <c r="G65" s="335" t="str">
        <f>IF(B65="","",VLOOKUP(B65,コースNO!$A$2:$E$65,5,FALSE))</f>
        <v/>
      </c>
      <c r="H65" s="336"/>
      <c r="I65" s="331"/>
      <c r="J65" s="286"/>
      <c r="K65" s="275"/>
      <c r="L65" s="311"/>
      <c r="M65" s="314"/>
      <c r="N65" s="104" t="s">
        <v>31</v>
      </c>
      <c r="O65" s="105" t="s">
        <v>34</v>
      </c>
      <c r="P65" s="108"/>
      <c r="Q65" s="337"/>
      <c r="R65" s="338"/>
      <c r="S65" s="16"/>
    </row>
    <row r="66" spans="1:19" ht="20.100000000000001" customHeight="1">
      <c r="A66" s="271"/>
      <c r="B66" s="330"/>
      <c r="C66" s="331"/>
      <c r="D66" s="332"/>
      <c r="E66" s="333"/>
      <c r="F66" s="334"/>
      <c r="G66" s="335"/>
      <c r="H66" s="336"/>
      <c r="I66" s="331"/>
      <c r="J66" s="286"/>
      <c r="K66" s="275"/>
      <c r="L66" s="311"/>
      <c r="M66" s="314"/>
      <c r="N66" s="104" t="s">
        <v>31</v>
      </c>
      <c r="O66" s="105" t="s">
        <v>35</v>
      </c>
      <c r="P66" s="103"/>
      <c r="Q66" s="316"/>
      <c r="R66" s="317"/>
      <c r="S66" s="16"/>
    </row>
    <row r="67" spans="1:19" ht="20.100000000000001" customHeight="1">
      <c r="A67" s="271"/>
      <c r="B67" s="330"/>
      <c r="C67" s="331"/>
      <c r="D67" s="332"/>
      <c r="E67" s="333"/>
      <c r="F67" s="334"/>
      <c r="G67" s="335"/>
      <c r="H67" s="336"/>
      <c r="I67" s="331"/>
      <c r="J67" s="308"/>
      <c r="K67" s="309"/>
      <c r="L67" s="312"/>
      <c r="M67" s="315"/>
      <c r="N67" s="106" t="s">
        <v>16</v>
      </c>
      <c r="O67" s="107" t="s">
        <v>36</v>
      </c>
      <c r="P67" s="106"/>
      <c r="Q67" s="339"/>
      <c r="R67" s="340"/>
      <c r="S67" s="16"/>
    </row>
    <row r="68" spans="1:19" ht="20.100000000000001" customHeight="1">
      <c r="A68" s="271">
        <v>7</v>
      </c>
      <c r="B68" s="330"/>
      <c r="C68" s="331"/>
      <c r="D68" s="332" t="str">
        <f>IF(B68="","",VLOOKUP(B68,コースNO!$A$2:$D$65,4,FALSE))</f>
        <v/>
      </c>
      <c r="E68" s="333"/>
      <c r="F68" s="334"/>
      <c r="G68" s="335" t="str">
        <f>IF(B68="","",VLOOKUP(B68,コースNO!$A$2:$E$65,5,FALSE))</f>
        <v/>
      </c>
      <c r="H68" s="336"/>
      <c r="I68" s="331"/>
      <c r="J68" s="286"/>
      <c r="K68" s="275"/>
      <c r="L68" s="311"/>
      <c r="M68" s="314"/>
      <c r="N68" s="104" t="s">
        <v>31</v>
      </c>
      <c r="O68" s="105" t="s">
        <v>34</v>
      </c>
      <c r="P68" s="108"/>
      <c r="Q68" s="337"/>
      <c r="R68" s="338"/>
      <c r="S68" s="16"/>
    </row>
    <row r="69" spans="1:19" ht="20.100000000000001" customHeight="1">
      <c r="A69" s="271"/>
      <c r="B69" s="330"/>
      <c r="C69" s="331"/>
      <c r="D69" s="332"/>
      <c r="E69" s="333"/>
      <c r="F69" s="334"/>
      <c r="G69" s="335"/>
      <c r="H69" s="336"/>
      <c r="I69" s="331"/>
      <c r="J69" s="286"/>
      <c r="K69" s="275"/>
      <c r="L69" s="311"/>
      <c r="M69" s="314"/>
      <c r="N69" s="104" t="s">
        <v>31</v>
      </c>
      <c r="O69" s="105" t="s">
        <v>35</v>
      </c>
      <c r="P69" s="103"/>
      <c r="Q69" s="316"/>
      <c r="R69" s="317"/>
      <c r="S69" s="16"/>
    </row>
    <row r="70" spans="1:19" ht="20.100000000000001" customHeight="1">
      <c r="A70" s="271"/>
      <c r="B70" s="330"/>
      <c r="C70" s="331"/>
      <c r="D70" s="332"/>
      <c r="E70" s="333"/>
      <c r="F70" s="334"/>
      <c r="G70" s="335"/>
      <c r="H70" s="336"/>
      <c r="I70" s="331"/>
      <c r="J70" s="308"/>
      <c r="K70" s="309"/>
      <c r="L70" s="312"/>
      <c r="M70" s="315"/>
      <c r="N70" s="106" t="s">
        <v>16</v>
      </c>
      <c r="O70" s="107" t="s">
        <v>36</v>
      </c>
      <c r="P70" s="103"/>
      <c r="Q70" s="316"/>
      <c r="R70" s="317"/>
      <c r="S70" s="16"/>
    </row>
    <row r="71" spans="1:19" ht="20.100000000000001" customHeight="1">
      <c r="A71" s="271">
        <v>8</v>
      </c>
      <c r="B71" s="274"/>
      <c r="C71" s="275"/>
      <c r="D71" s="279" t="str">
        <f>IF(B71="","",VLOOKUP(B71,コースNO!$A$2:$D$65,4,FALSE))</f>
        <v/>
      </c>
      <c r="E71" s="282"/>
      <c r="F71" s="281"/>
      <c r="G71" s="284" t="str">
        <f>IF(B71="","",VLOOKUP(B71,コースNO!$A$2:$E$65,5,FALSE))</f>
        <v/>
      </c>
      <c r="H71" s="286"/>
      <c r="I71" s="275"/>
      <c r="J71" s="286"/>
      <c r="K71" s="275"/>
      <c r="L71" s="311"/>
      <c r="M71" s="314"/>
      <c r="N71" s="104" t="s">
        <v>16</v>
      </c>
      <c r="O71" s="105" t="s">
        <v>34</v>
      </c>
      <c r="P71" s="108"/>
      <c r="Q71" s="337"/>
      <c r="R71" s="338"/>
      <c r="S71" s="16"/>
    </row>
    <row r="72" spans="1:19" ht="20.100000000000001" customHeight="1">
      <c r="A72" s="271"/>
      <c r="B72" s="274"/>
      <c r="C72" s="275"/>
      <c r="D72" s="279"/>
      <c r="E72" s="280"/>
      <c r="F72" s="281"/>
      <c r="G72" s="284"/>
      <c r="H72" s="286"/>
      <c r="I72" s="275"/>
      <c r="J72" s="286"/>
      <c r="K72" s="275"/>
      <c r="L72" s="311"/>
      <c r="M72" s="314"/>
      <c r="N72" s="104" t="s">
        <v>31</v>
      </c>
      <c r="O72" s="105" t="s">
        <v>35</v>
      </c>
      <c r="P72" s="103"/>
      <c r="Q72" s="316"/>
      <c r="R72" s="317"/>
      <c r="S72" s="16"/>
    </row>
    <row r="73" spans="1:19" ht="20.100000000000001" customHeight="1">
      <c r="A73" s="271"/>
      <c r="B73" s="355"/>
      <c r="C73" s="309"/>
      <c r="D73" s="356"/>
      <c r="E73" s="357"/>
      <c r="F73" s="358"/>
      <c r="G73" s="359"/>
      <c r="H73" s="308"/>
      <c r="I73" s="309"/>
      <c r="J73" s="308"/>
      <c r="K73" s="309"/>
      <c r="L73" s="312"/>
      <c r="M73" s="315"/>
      <c r="N73" s="106" t="s">
        <v>16</v>
      </c>
      <c r="O73" s="107" t="s">
        <v>36</v>
      </c>
      <c r="P73" s="106"/>
      <c r="Q73" s="339"/>
      <c r="R73" s="340"/>
      <c r="S73" s="16"/>
    </row>
    <row r="74" spans="1:19" ht="20.100000000000001" hidden="1" customHeight="1">
      <c r="A74" s="271">
        <v>9</v>
      </c>
      <c r="B74" s="341"/>
      <c r="C74" s="342"/>
      <c r="D74" s="345"/>
      <c r="E74" s="346"/>
      <c r="F74" s="347"/>
      <c r="G74" s="351"/>
      <c r="H74" s="353"/>
      <c r="I74" s="342"/>
      <c r="J74" s="353"/>
      <c r="K74" s="342"/>
      <c r="L74" s="371"/>
      <c r="M74" s="373"/>
      <c r="N74" s="38" t="s">
        <v>16</v>
      </c>
      <c r="O74" s="41" t="s">
        <v>34</v>
      </c>
      <c r="P74" s="72"/>
      <c r="Q74" s="375"/>
      <c r="R74" s="376"/>
      <c r="S74" s="16"/>
    </row>
    <row r="75" spans="1:19" ht="20.100000000000001" hidden="1" customHeight="1">
      <c r="A75" s="271"/>
      <c r="B75" s="341"/>
      <c r="C75" s="342"/>
      <c r="D75" s="345"/>
      <c r="E75" s="346"/>
      <c r="F75" s="347"/>
      <c r="G75" s="351"/>
      <c r="H75" s="353"/>
      <c r="I75" s="342"/>
      <c r="J75" s="353"/>
      <c r="K75" s="342"/>
      <c r="L75" s="371"/>
      <c r="M75" s="373"/>
      <c r="N75" s="38" t="s">
        <v>16</v>
      </c>
      <c r="O75" s="41" t="s">
        <v>35</v>
      </c>
      <c r="P75" s="71" t="s">
        <v>16</v>
      </c>
      <c r="Q75" s="377" t="s">
        <v>206</v>
      </c>
      <c r="R75" s="378"/>
      <c r="S75" s="16"/>
    </row>
    <row r="76" spans="1:19" ht="20.100000000000001" hidden="1" customHeight="1">
      <c r="A76" s="271"/>
      <c r="B76" s="343"/>
      <c r="C76" s="344"/>
      <c r="D76" s="348"/>
      <c r="E76" s="349"/>
      <c r="F76" s="350"/>
      <c r="G76" s="352"/>
      <c r="H76" s="354"/>
      <c r="I76" s="344"/>
      <c r="J76" s="354"/>
      <c r="K76" s="344"/>
      <c r="L76" s="372"/>
      <c r="M76" s="374"/>
      <c r="N76" s="39" t="s">
        <v>16</v>
      </c>
      <c r="O76" s="31" t="s">
        <v>36</v>
      </c>
      <c r="P76" s="39"/>
      <c r="Q76" s="379"/>
      <c r="R76" s="380"/>
      <c r="S76" s="16"/>
    </row>
    <row r="77" spans="1:19" ht="20.100000000000001" hidden="1" customHeight="1">
      <c r="A77" s="271">
        <v>10</v>
      </c>
      <c r="B77" s="341"/>
      <c r="C77" s="342"/>
      <c r="D77" s="345"/>
      <c r="E77" s="346"/>
      <c r="F77" s="347"/>
      <c r="G77" s="351"/>
      <c r="H77" s="353"/>
      <c r="I77" s="342"/>
      <c r="J77" s="353"/>
      <c r="K77" s="342"/>
      <c r="L77" s="371"/>
      <c r="M77" s="373"/>
      <c r="N77" s="38" t="s">
        <v>16</v>
      </c>
      <c r="O77" s="41" t="s">
        <v>34</v>
      </c>
      <c r="P77" s="72"/>
      <c r="Q77" s="375"/>
      <c r="R77" s="376"/>
      <c r="S77" s="16"/>
    </row>
    <row r="78" spans="1:19" ht="20.100000000000001" hidden="1" customHeight="1">
      <c r="A78" s="271"/>
      <c r="B78" s="341"/>
      <c r="C78" s="342"/>
      <c r="D78" s="345"/>
      <c r="E78" s="346"/>
      <c r="F78" s="347"/>
      <c r="G78" s="351"/>
      <c r="H78" s="353"/>
      <c r="I78" s="342"/>
      <c r="J78" s="353"/>
      <c r="K78" s="342"/>
      <c r="L78" s="371"/>
      <c r="M78" s="373"/>
      <c r="N78" s="38" t="s">
        <v>16</v>
      </c>
      <c r="O78" s="41" t="s">
        <v>35</v>
      </c>
      <c r="P78" s="71" t="s">
        <v>16</v>
      </c>
      <c r="Q78" s="377" t="s">
        <v>206</v>
      </c>
      <c r="R78" s="378"/>
      <c r="S78" s="16"/>
    </row>
    <row r="79" spans="1:19" ht="20.100000000000001" hidden="1" customHeight="1">
      <c r="A79" s="271"/>
      <c r="B79" s="343"/>
      <c r="C79" s="344"/>
      <c r="D79" s="348"/>
      <c r="E79" s="349"/>
      <c r="F79" s="350"/>
      <c r="G79" s="352"/>
      <c r="H79" s="354"/>
      <c r="I79" s="344"/>
      <c r="J79" s="354"/>
      <c r="K79" s="344"/>
      <c r="L79" s="372"/>
      <c r="M79" s="374"/>
      <c r="N79" s="39" t="s">
        <v>16</v>
      </c>
      <c r="O79" s="31" t="s">
        <v>36</v>
      </c>
      <c r="P79" s="39"/>
      <c r="Q79" s="379"/>
      <c r="R79" s="380"/>
      <c r="S79" s="16"/>
    </row>
    <row r="80" spans="1:19" ht="26.25" customHeight="1">
      <c r="A80" s="18"/>
      <c r="B80" s="381" t="s">
        <v>353</v>
      </c>
      <c r="C80" s="381"/>
      <c r="D80" s="381"/>
      <c r="E80" s="381"/>
      <c r="F80" s="381"/>
      <c r="G80" s="381"/>
      <c r="H80" s="381"/>
      <c r="I80" s="381"/>
      <c r="J80" s="381"/>
      <c r="K80" s="381"/>
      <c r="L80" s="381"/>
      <c r="M80" s="381"/>
      <c r="N80" s="381"/>
      <c r="O80" s="381"/>
      <c r="P80" s="381"/>
      <c r="Q80" s="381"/>
      <c r="R80" s="381"/>
      <c r="S80" s="23"/>
    </row>
    <row r="81" spans="1:19" ht="5.25" customHeight="1">
      <c r="A81" s="11"/>
      <c r="B81" s="11"/>
      <c r="C81" s="11"/>
      <c r="D81" s="11"/>
      <c r="E81" s="11"/>
      <c r="F81" s="11"/>
      <c r="G81" s="11"/>
      <c r="H81" s="11"/>
      <c r="I81" s="11"/>
      <c r="J81" s="11"/>
      <c r="K81" s="11"/>
      <c r="L81" s="11"/>
      <c r="M81" s="11"/>
      <c r="N81" s="11"/>
      <c r="O81" s="11"/>
      <c r="P81" s="11"/>
      <c r="Q81" s="11"/>
      <c r="R81" s="11"/>
      <c r="S81" s="11"/>
    </row>
    <row r="82" spans="1:19" ht="15" customHeight="1">
      <c r="A82" s="26" t="s">
        <v>1</v>
      </c>
      <c r="B82" s="11"/>
      <c r="C82" s="11"/>
      <c r="D82" s="11"/>
      <c r="E82" s="11"/>
      <c r="F82" s="11"/>
      <c r="G82" s="11"/>
      <c r="H82" s="11"/>
      <c r="I82" s="11"/>
      <c r="J82" s="11"/>
      <c r="K82" s="11"/>
      <c r="L82" s="11"/>
      <c r="M82" s="11"/>
      <c r="N82" s="11"/>
      <c r="O82" s="11"/>
      <c r="P82" s="11"/>
      <c r="Q82" s="11"/>
      <c r="R82" s="11"/>
      <c r="S82" s="11"/>
    </row>
    <row r="83" spans="1:19" ht="24.95" customHeight="1">
      <c r="A83" s="360" t="s">
        <v>44</v>
      </c>
      <c r="B83" s="360"/>
      <c r="C83" s="360"/>
      <c r="D83" s="360"/>
      <c r="E83" s="360"/>
      <c r="F83" s="360"/>
      <c r="G83" s="360"/>
      <c r="H83" s="360"/>
      <c r="I83" s="360"/>
      <c r="J83" s="360"/>
      <c r="K83" s="360"/>
      <c r="L83" s="360"/>
      <c r="M83" s="360"/>
      <c r="N83" s="360"/>
      <c r="O83" s="360"/>
      <c r="P83" s="360"/>
      <c r="Q83" s="360"/>
      <c r="R83" s="360"/>
      <c r="S83" s="360"/>
    </row>
    <row r="84" spans="1:19">
      <c r="A84" s="360"/>
      <c r="B84" s="360"/>
      <c r="C84" s="360"/>
      <c r="D84" s="360"/>
      <c r="E84" s="360"/>
      <c r="F84" s="360"/>
      <c r="G84" s="360"/>
      <c r="H84" s="360"/>
      <c r="I84" s="360"/>
      <c r="J84" s="360"/>
      <c r="K84" s="360"/>
      <c r="L84" s="360"/>
      <c r="M84" s="360"/>
      <c r="N84" s="360"/>
      <c r="O84" s="360"/>
      <c r="P84" s="360"/>
      <c r="Q84" s="360"/>
      <c r="R84" s="360"/>
      <c r="S84" s="360"/>
    </row>
    <row r="85" spans="1:19" ht="5.25" customHeight="1">
      <c r="A85" s="360"/>
      <c r="B85" s="360"/>
      <c r="C85" s="360"/>
      <c r="D85" s="360"/>
      <c r="E85" s="360"/>
      <c r="F85" s="360"/>
      <c r="G85" s="360"/>
      <c r="H85" s="360"/>
      <c r="I85" s="360"/>
      <c r="J85" s="360"/>
      <c r="K85" s="360"/>
      <c r="L85" s="360"/>
      <c r="M85" s="360"/>
      <c r="N85" s="360"/>
      <c r="O85" s="360"/>
      <c r="P85" s="360"/>
      <c r="Q85" s="360"/>
      <c r="R85" s="360"/>
      <c r="S85" s="360"/>
    </row>
    <row r="86" spans="1:19" ht="5.25" customHeight="1">
      <c r="A86" s="28"/>
      <c r="B86" s="29"/>
      <c r="C86" s="29"/>
      <c r="D86" s="29"/>
      <c r="E86" s="29"/>
      <c r="F86" s="29"/>
      <c r="G86" s="29"/>
      <c r="H86" s="29"/>
      <c r="I86" s="29"/>
      <c r="J86" s="29"/>
      <c r="K86" s="29"/>
      <c r="L86" s="29"/>
      <c r="M86" s="29"/>
      <c r="N86" s="29"/>
      <c r="O86" s="29"/>
      <c r="P86" s="29"/>
      <c r="Q86" s="29"/>
      <c r="R86" s="29"/>
      <c r="S86" s="29"/>
    </row>
    <row r="87" spans="1:19">
      <c r="A87" s="11"/>
      <c r="B87" s="11"/>
      <c r="C87" s="11"/>
      <c r="D87" s="11"/>
      <c r="E87" s="11"/>
      <c r="F87" s="11"/>
      <c r="G87" s="11"/>
      <c r="H87" s="11"/>
      <c r="I87" s="11"/>
      <c r="J87" s="11"/>
      <c r="K87" s="11"/>
      <c r="L87" s="11"/>
      <c r="M87" s="11"/>
      <c r="N87" s="11"/>
      <c r="O87" s="11"/>
      <c r="P87" s="11"/>
      <c r="Q87" s="11"/>
      <c r="R87" s="11"/>
      <c r="S87" s="11"/>
    </row>
    <row r="88" spans="1:19">
      <c r="A88" s="11"/>
      <c r="B88" s="11"/>
      <c r="C88" s="11"/>
      <c r="D88" s="11"/>
      <c r="E88" s="11"/>
      <c r="F88" s="11"/>
      <c r="G88" s="11"/>
      <c r="H88" s="11"/>
      <c r="I88" s="11"/>
      <c r="J88" s="11"/>
      <c r="K88" s="11"/>
      <c r="L88" s="11"/>
      <c r="M88" s="11"/>
      <c r="N88" s="11"/>
      <c r="O88" s="11"/>
      <c r="P88" s="11"/>
      <c r="Q88" s="11"/>
      <c r="R88" s="11"/>
      <c r="S88" s="11"/>
    </row>
    <row r="89" spans="1:19">
      <c r="A89" s="11"/>
      <c r="B89" s="11"/>
      <c r="C89" s="11"/>
      <c r="D89" s="11"/>
      <c r="E89" s="11"/>
      <c r="F89" s="11"/>
      <c r="G89" s="11"/>
      <c r="H89" s="11"/>
      <c r="I89" s="11"/>
      <c r="J89" s="11"/>
      <c r="K89" s="11"/>
      <c r="L89" s="11"/>
      <c r="M89" s="11"/>
      <c r="N89" s="11"/>
      <c r="O89" s="11"/>
      <c r="P89" s="11"/>
      <c r="Q89" s="11"/>
      <c r="R89" s="11"/>
      <c r="S89" s="11"/>
    </row>
    <row r="90" spans="1:19">
      <c r="A90" s="11"/>
      <c r="B90" s="11"/>
      <c r="C90" s="11"/>
      <c r="D90" s="11"/>
      <c r="E90" s="11"/>
      <c r="F90" s="11"/>
      <c r="G90" s="11"/>
      <c r="H90" s="11"/>
      <c r="I90" s="11"/>
      <c r="J90" s="11"/>
      <c r="K90" s="11"/>
      <c r="L90" s="11"/>
      <c r="M90" s="11"/>
      <c r="N90" s="11"/>
      <c r="O90" s="11"/>
      <c r="P90" s="11"/>
      <c r="Q90" s="11"/>
      <c r="R90" s="11"/>
      <c r="S90" s="11"/>
    </row>
  </sheetData>
  <mergeCells count="182">
    <mergeCell ref="A83:S85"/>
    <mergeCell ref="B41:C42"/>
    <mergeCell ref="D41:E42"/>
    <mergeCell ref="F41:R42"/>
    <mergeCell ref="L77:L79"/>
    <mergeCell ref="M77:M79"/>
    <mergeCell ref="Q77:R77"/>
    <mergeCell ref="Q78:R78"/>
    <mergeCell ref="Q79:R79"/>
    <mergeCell ref="B80:R80"/>
    <mergeCell ref="A77:A79"/>
    <mergeCell ref="B77:C79"/>
    <mergeCell ref="D77:F79"/>
    <mergeCell ref="G77:G79"/>
    <mergeCell ref="H77:I79"/>
    <mergeCell ref="J77:K79"/>
    <mergeCell ref="J74:K76"/>
    <mergeCell ref="L74:L76"/>
    <mergeCell ref="M74:M76"/>
    <mergeCell ref="Q74:R74"/>
    <mergeCell ref="Q75:R75"/>
    <mergeCell ref="Q76:R76"/>
    <mergeCell ref="L71:L73"/>
    <mergeCell ref="M71:M73"/>
    <mergeCell ref="Q71:R71"/>
    <mergeCell ref="Q72:R72"/>
    <mergeCell ref="Q73:R73"/>
    <mergeCell ref="A74:A76"/>
    <mergeCell ref="B74:C76"/>
    <mergeCell ref="D74:F76"/>
    <mergeCell ref="G74:G76"/>
    <mergeCell ref="H74:I76"/>
    <mergeCell ref="A71:A73"/>
    <mergeCell ref="B71:C73"/>
    <mergeCell ref="D71:F73"/>
    <mergeCell ref="G71:G73"/>
    <mergeCell ref="H71:I73"/>
    <mergeCell ref="J71:K73"/>
    <mergeCell ref="J68:K70"/>
    <mergeCell ref="L68:L70"/>
    <mergeCell ref="M68:M70"/>
    <mergeCell ref="Q68:R68"/>
    <mergeCell ref="Q69:R69"/>
    <mergeCell ref="Q70:R70"/>
    <mergeCell ref="L65:L67"/>
    <mergeCell ref="M65:M67"/>
    <mergeCell ref="Q65:R65"/>
    <mergeCell ref="Q66:R66"/>
    <mergeCell ref="Q67:R67"/>
    <mergeCell ref="J65:K67"/>
    <mergeCell ref="A68:A70"/>
    <mergeCell ref="B68:C70"/>
    <mergeCell ref="D68:F70"/>
    <mergeCell ref="G68:G70"/>
    <mergeCell ref="H68:I70"/>
    <mergeCell ref="A65:A67"/>
    <mergeCell ref="B65:C67"/>
    <mergeCell ref="D65:F67"/>
    <mergeCell ref="G65:G67"/>
    <mergeCell ref="H65:I67"/>
    <mergeCell ref="J62:K64"/>
    <mergeCell ref="L62:L64"/>
    <mergeCell ref="M62:M64"/>
    <mergeCell ref="Q62:R62"/>
    <mergeCell ref="Q63:R63"/>
    <mergeCell ref="Q64:R64"/>
    <mergeCell ref="L59:L61"/>
    <mergeCell ref="M59:M61"/>
    <mergeCell ref="Q59:R59"/>
    <mergeCell ref="Q60:R60"/>
    <mergeCell ref="Q61:R61"/>
    <mergeCell ref="J59:K61"/>
    <mergeCell ref="A62:A64"/>
    <mergeCell ref="B62:C64"/>
    <mergeCell ref="D62:F64"/>
    <mergeCell ref="G62:G64"/>
    <mergeCell ref="H62:I64"/>
    <mergeCell ref="A59:A61"/>
    <mergeCell ref="B59:C61"/>
    <mergeCell ref="D59:F61"/>
    <mergeCell ref="G59:G61"/>
    <mergeCell ref="H59:I61"/>
    <mergeCell ref="J56:K58"/>
    <mergeCell ref="L56:L58"/>
    <mergeCell ref="M56:M58"/>
    <mergeCell ref="Q56:R56"/>
    <mergeCell ref="Q57:R57"/>
    <mergeCell ref="Q58:R58"/>
    <mergeCell ref="L53:L55"/>
    <mergeCell ref="M53:M55"/>
    <mergeCell ref="Q53:R53"/>
    <mergeCell ref="Q54:R54"/>
    <mergeCell ref="Q55:R55"/>
    <mergeCell ref="J53:K55"/>
    <mergeCell ref="A56:A58"/>
    <mergeCell ref="B56:C58"/>
    <mergeCell ref="D56:F58"/>
    <mergeCell ref="G56:G58"/>
    <mergeCell ref="H56:I58"/>
    <mergeCell ref="A53:A55"/>
    <mergeCell ref="B53:C55"/>
    <mergeCell ref="D53:F55"/>
    <mergeCell ref="G53:G55"/>
    <mergeCell ref="H53:I55"/>
    <mergeCell ref="J50:K52"/>
    <mergeCell ref="L50:L52"/>
    <mergeCell ref="M50:M52"/>
    <mergeCell ref="Q50:R50"/>
    <mergeCell ref="Q51:R51"/>
    <mergeCell ref="Q52:R52"/>
    <mergeCell ref="L47:L49"/>
    <mergeCell ref="M47:M49"/>
    <mergeCell ref="Q47:R47"/>
    <mergeCell ref="Q48:R48"/>
    <mergeCell ref="Q49:R49"/>
    <mergeCell ref="J47:K49"/>
    <mergeCell ref="A50:A52"/>
    <mergeCell ref="B50:C52"/>
    <mergeCell ref="D50:F52"/>
    <mergeCell ref="G50:G52"/>
    <mergeCell ref="H50:I52"/>
    <mergeCell ref="A47:A49"/>
    <mergeCell ref="B47:C49"/>
    <mergeCell ref="D47:F49"/>
    <mergeCell ref="G47:G49"/>
    <mergeCell ref="H47:I49"/>
    <mergeCell ref="B39:C40"/>
    <mergeCell ref="E39:H39"/>
    <mergeCell ref="J39:M39"/>
    <mergeCell ref="O39:R39"/>
    <mergeCell ref="E40:H40"/>
    <mergeCell ref="J40:M40"/>
    <mergeCell ref="O40:R40"/>
    <mergeCell ref="B46:C46"/>
    <mergeCell ref="D46:F46"/>
    <mergeCell ref="H46:I46"/>
    <mergeCell ref="J46:K46"/>
    <mergeCell ref="N46:O46"/>
    <mergeCell ref="P46:R46"/>
    <mergeCell ref="B43:C44"/>
    <mergeCell ref="D43:D44"/>
    <mergeCell ref="E43:H44"/>
    <mergeCell ref="I43:I44"/>
    <mergeCell ref="J43:L44"/>
    <mergeCell ref="N43:R43"/>
    <mergeCell ref="N44:R44"/>
    <mergeCell ref="C32:J32"/>
    <mergeCell ref="K32:R32"/>
    <mergeCell ref="A21:S21"/>
    <mergeCell ref="B37:C38"/>
    <mergeCell ref="K37:L37"/>
    <mergeCell ref="M37:R37"/>
    <mergeCell ref="D38:R38"/>
    <mergeCell ref="B34:C35"/>
    <mergeCell ref="D34:J35"/>
    <mergeCell ref="K34:L35"/>
    <mergeCell ref="M34:R35"/>
    <mergeCell ref="B36:C36"/>
    <mergeCell ref="K36:L36"/>
    <mergeCell ref="M36:R36"/>
    <mergeCell ref="D36:J36"/>
    <mergeCell ref="A23:J23"/>
    <mergeCell ref="A24:J24"/>
    <mergeCell ref="P25:R25"/>
    <mergeCell ref="D37:F37"/>
    <mergeCell ref="B12:R13"/>
    <mergeCell ref="B14:R14"/>
    <mergeCell ref="B15:R15"/>
    <mergeCell ref="B16:R16"/>
    <mergeCell ref="B17:R17"/>
    <mergeCell ref="B18:R18"/>
    <mergeCell ref="B19:R19"/>
    <mergeCell ref="A28:S28"/>
    <mergeCell ref="E1:F1"/>
    <mergeCell ref="G1:N1"/>
    <mergeCell ref="O1:S1"/>
    <mergeCell ref="B6:R6"/>
    <mergeCell ref="B7:R7"/>
    <mergeCell ref="B8:R8"/>
    <mergeCell ref="B9:R9"/>
    <mergeCell ref="B10:R11"/>
    <mergeCell ref="A3:S3"/>
  </mergeCells>
  <phoneticPr fontId="1"/>
  <dataValidations count="7">
    <dataValidation type="list" allowBlank="1" showInputMessage="1" showErrorMessage="1" sqref="L47:L79" xr:uid="{7E4CB7DD-DFCB-48F7-BD23-6A5860C95B50}">
      <formula1>"-,女,男"</formula1>
    </dataValidation>
    <dataValidation imeMode="disabled" allowBlank="1" showInputMessage="1" showErrorMessage="1" sqref="B50:C79" xr:uid="{0757291D-810E-49E6-ABD8-F88CEB002BDF}"/>
    <dataValidation imeMode="halfAlpha" allowBlank="1" showInputMessage="1" showErrorMessage="1" sqref="M47:M79 G50:G79" xr:uid="{F2CBA46F-9B85-4C93-A9D1-71AD70E52E5C}"/>
    <dataValidation type="list" allowBlank="1" showInputMessage="1" sqref="P48 P69 P78 P75 P54 P57 P60 P66 P63" xr:uid="{F3BBD48F-B176-4E06-9620-C139352C4962}">
      <formula1>"□,☑"</formula1>
    </dataValidation>
    <dataValidation type="list" allowBlank="1" showInputMessage="1" showErrorMessage="1" sqref="N47:N79 P51 P72" xr:uid="{438FD22C-2B7F-4BDE-A21C-746E73C38440}">
      <formula1>"□,☑"</formula1>
    </dataValidation>
    <dataValidation type="list" allowBlank="1" showInputMessage="1" showErrorMessage="1" sqref="B32 I39:I40 N39:N40 D39:D40" xr:uid="{5CF6789D-862A-48EB-8372-106863456008}">
      <formula1>"☑,□"</formula1>
    </dataValidation>
    <dataValidation type="list" allowBlank="1" showInputMessage="1" showErrorMessage="1" sqref="D41:E42"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s>
  <printOptions horizontalCentered="1" verticalCentered="1"/>
  <pageMargins left="0.51181102362204722" right="0.51181102362204722" top="0.35433070866141736" bottom="0.35433070866141736" header="0.31496062992125984" footer="0.31496062992125984"/>
  <pageSetup paperSize="9" scale="54" orientation="portrait" cellComments="asDisplayed"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codeName="Sheet2">
    <pageSetUpPr fitToPage="1"/>
  </sheetPr>
  <dimension ref="A1:S87"/>
  <sheetViews>
    <sheetView showGridLines="0" view="pageBreakPreview" topLeftCell="A13" zoomScale="70" zoomScaleNormal="100" zoomScaleSheetLayoutView="70" workbookViewId="0">
      <selection activeCell="X59" sqref="X59"/>
    </sheetView>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58"/>
    </row>
    <row r="2" spans="1:19" ht="7.5" customHeight="1">
      <c r="A2" s="11"/>
      <c r="B2" s="11"/>
      <c r="C2" s="11"/>
      <c r="D2" s="11"/>
      <c r="E2" s="11"/>
      <c r="F2" s="11"/>
      <c r="G2" s="11"/>
      <c r="H2" s="11"/>
      <c r="I2" s="11"/>
      <c r="J2" s="11"/>
      <c r="K2" s="11"/>
      <c r="L2" s="58"/>
      <c r="M2" s="58"/>
      <c r="N2" s="58"/>
      <c r="O2" s="58"/>
      <c r="P2" s="58"/>
      <c r="Q2" s="58"/>
      <c r="R2" s="58"/>
      <c r="S2" s="58"/>
    </row>
    <row r="3" spans="1:19" ht="30" customHeight="1">
      <c r="A3" s="395" t="s">
        <v>183</v>
      </c>
      <c r="B3" s="396"/>
      <c r="C3" s="396"/>
      <c r="D3" s="396"/>
      <c r="E3" s="396"/>
      <c r="F3" s="396"/>
      <c r="G3" s="396"/>
      <c r="H3" s="396"/>
      <c r="I3" s="396"/>
      <c r="J3" s="396"/>
      <c r="K3" s="396"/>
      <c r="L3" s="396"/>
      <c r="M3" s="396"/>
      <c r="N3" s="396"/>
      <c r="O3" s="396"/>
      <c r="P3" s="396"/>
      <c r="Q3" s="396"/>
      <c r="R3" s="396"/>
      <c r="S3" s="396"/>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16</v>
      </c>
      <c r="B6" s="394" t="s">
        <v>41</v>
      </c>
      <c r="C6" s="394"/>
      <c r="D6" s="394"/>
      <c r="E6" s="394"/>
      <c r="F6" s="394"/>
      <c r="G6" s="394"/>
      <c r="H6" s="394"/>
      <c r="I6" s="394"/>
      <c r="J6" s="394"/>
      <c r="K6" s="394"/>
      <c r="L6" s="394"/>
      <c r="M6" s="394"/>
      <c r="N6" s="394"/>
      <c r="O6" s="394"/>
      <c r="P6" s="394"/>
      <c r="Q6" s="394"/>
      <c r="R6" s="394"/>
      <c r="S6" s="5"/>
    </row>
    <row r="7" spans="1:19" s="1" customFormat="1" ht="18" customHeight="1">
      <c r="A7" s="1" t="s">
        <v>16</v>
      </c>
      <c r="B7" s="394" t="s">
        <v>32</v>
      </c>
      <c r="C7" s="394"/>
      <c r="D7" s="394"/>
      <c r="E7" s="394"/>
      <c r="F7" s="394"/>
      <c r="G7" s="394"/>
      <c r="H7" s="394"/>
      <c r="I7" s="394"/>
      <c r="J7" s="394"/>
      <c r="K7" s="394"/>
      <c r="L7" s="394"/>
      <c r="M7" s="394"/>
      <c r="N7" s="394"/>
      <c r="O7" s="394"/>
      <c r="P7" s="394"/>
      <c r="Q7" s="394"/>
      <c r="R7" s="394"/>
      <c r="S7" s="5"/>
    </row>
    <row r="8" spans="1:19" s="1" customFormat="1" ht="18" customHeight="1">
      <c r="A8" s="1" t="s">
        <v>16</v>
      </c>
      <c r="B8" s="394" t="s">
        <v>40</v>
      </c>
      <c r="C8" s="394"/>
      <c r="D8" s="394"/>
      <c r="E8" s="394"/>
      <c r="F8" s="394"/>
      <c r="G8" s="394"/>
      <c r="H8" s="394"/>
      <c r="I8" s="394"/>
      <c r="J8" s="394"/>
      <c r="K8" s="394"/>
      <c r="L8" s="394"/>
      <c r="M8" s="394"/>
      <c r="N8" s="394"/>
      <c r="O8" s="394"/>
      <c r="P8" s="394"/>
      <c r="Q8" s="394"/>
      <c r="R8" s="394"/>
      <c r="S8" s="5"/>
    </row>
    <row r="9" spans="1:19" s="1" customFormat="1" ht="18" customHeight="1">
      <c r="A9" s="1" t="s">
        <v>16</v>
      </c>
      <c r="B9" s="394" t="s">
        <v>171</v>
      </c>
      <c r="C9" s="394"/>
      <c r="D9" s="394"/>
      <c r="E9" s="394"/>
      <c r="F9" s="394"/>
      <c r="G9" s="394"/>
      <c r="H9" s="394"/>
      <c r="I9" s="394"/>
      <c r="J9" s="394"/>
      <c r="K9" s="394"/>
      <c r="L9" s="394"/>
      <c r="M9" s="394"/>
      <c r="N9" s="394"/>
      <c r="O9" s="394"/>
      <c r="P9" s="394"/>
      <c r="Q9" s="394"/>
      <c r="R9" s="394"/>
      <c r="S9" s="5"/>
    </row>
    <row r="10" spans="1:19" s="1" customFormat="1" ht="18" customHeight="1">
      <c r="A10" s="1" t="s">
        <v>16</v>
      </c>
      <c r="B10" s="394" t="s">
        <v>60</v>
      </c>
      <c r="C10" s="394"/>
      <c r="D10" s="394"/>
      <c r="E10" s="394"/>
      <c r="F10" s="394"/>
      <c r="G10" s="394"/>
      <c r="H10" s="394"/>
      <c r="I10" s="394"/>
      <c r="J10" s="394"/>
      <c r="K10" s="394"/>
      <c r="L10" s="394"/>
      <c r="M10" s="394"/>
      <c r="N10" s="394"/>
      <c r="O10" s="394"/>
      <c r="P10" s="394"/>
      <c r="Q10" s="394"/>
      <c r="R10" s="394"/>
      <c r="S10" s="5"/>
    </row>
    <row r="11" spans="1:19" s="1" customFormat="1" ht="18" customHeight="1">
      <c r="A11" s="1" t="s">
        <v>16</v>
      </c>
      <c r="B11" s="346" t="s">
        <v>172</v>
      </c>
      <c r="C11" s="346"/>
      <c r="D11" s="346"/>
      <c r="E11" s="346"/>
      <c r="F11" s="346"/>
      <c r="G11" s="346"/>
      <c r="H11" s="346"/>
      <c r="I11" s="346"/>
      <c r="J11" s="346"/>
      <c r="K11" s="346"/>
      <c r="L11" s="346"/>
      <c r="M11" s="346"/>
      <c r="N11" s="346"/>
      <c r="O11" s="346"/>
      <c r="P11" s="346"/>
      <c r="Q11" s="346"/>
      <c r="R11" s="346"/>
      <c r="S11" s="30"/>
    </row>
    <row r="12" spans="1:19" s="1" customFormat="1" ht="18" customHeight="1">
      <c r="B12" s="346"/>
      <c r="C12" s="346"/>
      <c r="D12" s="346"/>
      <c r="E12" s="346"/>
      <c r="F12" s="346"/>
      <c r="G12" s="346"/>
      <c r="H12" s="346"/>
      <c r="I12" s="346"/>
      <c r="J12" s="346"/>
      <c r="K12" s="346"/>
      <c r="L12" s="346"/>
      <c r="M12" s="346"/>
      <c r="N12" s="346"/>
      <c r="O12" s="346"/>
      <c r="P12" s="346"/>
      <c r="Q12" s="346"/>
      <c r="R12" s="346"/>
      <c r="S12" s="30"/>
    </row>
    <row r="13" spans="1:19" s="1" customFormat="1" ht="18" customHeight="1">
      <c r="A13" s="1" t="s">
        <v>16</v>
      </c>
      <c r="B13" s="394" t="s">
        <v>42</v>
      </c>
      <c r="C13" s="394"/>
      <c r="D13" s="394"/>
      <c r="E13" s="394"/>
      <c r="F13" s="394"/>
      <c r="G13" s="394"/>
      <c r="H13" s="394"/>
      <c r="I13" s="394"/>
      <c r="J13" s="394"/>
      <c r="K13" s="394"/>
      <c r="L13" s="394"/>
      <c r="M13" s="394"/>
      <c r="N13" s="394"/>
      <c r="O13" s="394"/>
      <c r="P13" s="394"/>
      <c r="Q13" s="394"/>
      <c r="R13" s="394"/>
      <c r="S13" s="56"/>
    </row>
    <row r="14" spans="1:19" s="1" customFormat="1" ht="18" customHeight="1">
      <c r="A14" s="1" t="s">
        <v>16</v>
      </c>
      <c r="B14" s="346" t="s">
        <v>47</v>
      </c>
      <c r="C14" s="346"/>
      <c r="D14" s="346"/>
      <c r="E14" s="346"/>
      <c r="F14" s="346"/>
      <c r="G14" s="346"/>
      <c r="H14" s="346"/>
      <c r="I14" s="346"/>
      <c r="J14" s="346"/>
      <c r="K14" s="346"/>
      <c r="L14" s="346"/>
      <c r="M14" s="346"/>
      <c r="N14" s="346"/>
      <c r="O14" s="346"/>
      <c r="P14" s="346"/>
      <c r="Q14" s="346"/>
      <c r="R14" s="346"/>
      <c r="S14" s="30"/>
    </row>
    <row r="15" spans="1:19" s="1" customFormat="1" ht="18" customHeight="1">
      <c r="A15" s="1" t="s">
        <v>16</v>
      </c>
      <c r="B15" s="394" t="s">
        <v>33</v>
      </c>
      <c r="C15" s="394"/>
      <c r="D15" s="394"/>
      <c r="E15" s="394"/>
      <c r="F15" s="394"/>
      <c r="G15" s="394"/>
      <c r="H15" s="394"/>
      <c r="I15" s="394"/>
      <c r="J15" s="394"/>
      <c r="K15" s="394"/>
      <c r="L15" s="394"/>
      <c r="M15" s="394"/>
      <c r="N15" s="394"/>
      <c r="O15" s="394"/>
      <c r="P15" s="394"/>
      <c r="Q15" s="394"/>
      <c r="R15" s="394"/>
      <c r="S15" s="5"/>
    </row>
    <row r="16" spans="1:19" s="1" customFormat="1" ht="18" customHeight="1">
      <c r="A16" s="1" t="s">
        <v>16</v>
      </c>
      <c r="B16" s="394" t="s">
        <v>173</v>
      </c>
      <c r="C16" s="394"/>
      <c r="D16" s="394"/>
      <c r="E16" s="394"/>
      <c r="F16" s="394"/>
      <c r="G16" s="394"/>
      <c r="H16" s="394"/>
      <c r="I16" s="394"/>
      <c r="J16" s="394"/>
      <c r="K16" s="394"/>
      <c r="L16" s="394"/>
      <c r="M16" s="394"/>
      <c r="N16" s="394"/>
      <c r="O16" s="394"/>
      <c r="P16" s="394"/>
      <c r="Q16" s="394"/>
      <c r="R16" s="394"/>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194" t="s">
        <v>174</v>
      </c>
      <c r="B18" s="195"/>
      <c r="C18" s="195"/>
      <c r="D18" s="195"/>
      <c r="E18" s="195"/>
      <c r="F18" s="195"/>
      <c r="G18" s="195"/>
      <c r="H18" s="195"/>
      <c r="I18" s="195"/>
      <c r="J18" s="195"/>
      <c r="K18" s="195"/>
      <c r="L18" s="195"/>
      <c r="M18" s="195"/>
      <c r="N18" s="195"/>
      <c r="O18" s="195"/>
      <c r="P18" s="195"/>
      <c r="Q18" s="195"/>
      <c r="R18" s="195"/>
      <c r="S18" s="196"/>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420" t="s">
        <v>0</v>
      </c>
      <c r="B20" s="420"/>
      <c r="C20" s="420"/>
      <c r="D20" s="420"/>
      <c r="E20" s="420"/>
      <c r="F20" s="420"/>
      <c r="G20" s="420"/>
      <c r="H20" s="420"/>
      <c r="I20" s="420"/>
      <c r="J20" s="420"/>
      <c r="K20" s="7"/>
      <c r="L20" s="7"/>
      <c r="M20" s="7"/>
      <c r="N20" s="7"/>
      <c r="O20" s="7"/>
      <c r="P20" s="7"/>
      <c r="Q20" s="7"/>
      <c r="R20" s="7"/>
      <c r="S20" s="7"/>
    </row>
    <row r="21" spans="1:19" ht="17.25">
      <c r="A21" s="420" t="s">
        <v>7</v>
      </c>
      <c r="B21" s="420"/>
      <c r="C21" s="420"/>
      <c r="D21" s="420"/>
      <c r="E21" s="420"/>
      <c r="F21" s="420"/>
      <c r="G21" s="420"/>
      <c r="H21" s="420"/>
      <c r="I21" s="420"/>
      <c r="J21" s="420"/>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421" t="s">
        <v>48</v>
      </c>
      <c r="Q22" s="421"/>
      <c r="R22" s="421"/>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55" t="s">
        <v>3</v>
      </c>
      <c r="B24" s="55"/>
      <c r="C24" s="8"/>
      <c r="D24" s="8"/>
      <c r="E24" s="8"/>
      <c r="F24" s="8"/>
      <c r="G24" s="8"/>
      <c r="H24" s="8"/>
      <c r="I24" s="8"/>
      <c r="J24" s="8"/>
    </row>
    <row r="25" spans="1:19" s="1" customFormat="1" ht="26.25" customHeight="1">
      <c r="A25" s="422" t="s">
        <v>2</v>
      </c>
      <c r="B25" s="423"/>
      <c r="C25" s="423"/>
      <c r="D25" s="423"/>
      <c r="E25" s="423"/>
      <c r="F25" s="423"/>
      <c r="G25" s="423"/>
      <c r="H25" s="423"/>
      <c r="I25" s="423"/>
      <c r="J25" s="423"/>
      <c r="K25" s="423"/>
      <c r="L25" s="423"/>
      <c r="M25" s="423"/>
      <c r="N25" s="423"/>
      <c r="O25" s="423"/>
      <c r="P25" s="423"/>
      <c r="Q25" s="423"/>
      <c r="R25" s="423"/>
      <c r="S25" s="424"/>
    </row>
    <row r="26" spans="1:19" ht="5.25" customHeight="1">
      <c r="A26" s="12"/>
      <c r="B26" s="13"/>
      <c r="C26" s="13"/>
      <c r="D26" s="13"/>
      <c r="E26" s="13"/>
      <c r="F26" s="13"/>
      <c r="G26" s="13"/>
      <c r="H26" s="13"/>
      <c r="I26" s="13"/>
      <c r="J26" s="13"/>
      <c r="K26" s="13"/>
      <c r="L26" s="13"/>
      <c r="M26" s="13"/>
      <c r="N26" s="13"/>
      <c r="O26" s="13"/>
      <c r="P26" s="13"/>
      <c r="Q26" s="13"/>
      <c r="R26" s="13"/>
      <c r="S26" s="14"/>
    </row>
    <row r="27" spans="1:19" ht="24.95" customHeight="1">
      <c r="A27" s="25" t="s">
        <v>26</v>
      </c>
      <c r="B27" s="11"/>
      <c r="C27" s="11"/>
      <c r="D27" s="11"/>
      <c r="E27" s="11"/>
      <c r="F27" s="11"/>
      <c r="G27" s="11"/>
      <c r="H27" s="11"/>
      <c r="I27" s="11"/>
      <c r="J27" s="11"/>
      <c r="K27" s="11"/>
      <c r="L27" s="11"/>
      <c r="M27" s="11"/>
      <c r="N27" s="11"/>
      <c r="O27" s="11"/>
      <c r="P27" s="11"/>
      <c r="Q27" s="11"/>
      <c r="R27" s="11"/>
      <c r="S27" s="24"/>
    </row>
    <row r="28" spans="1:19" ht="24.95" customHeight="1">
      <c r="A28" s="27" t="s">
        <v>28</v>
      </c>
      <c r="B28" s="11"/>
      <c r="C28" s="11"/>
      <c r="D28" s="11"/>
      <c r="E28" s="11"/>
      <c r="F28" s="11"/>
      <c r="G28" s="11"/>
      <c r="H28" s="11"/>
      <c r="I28" s="11"/>
      <c r="J28" s="11"/>
      <c r="K28" s="11"/>
      <c r="L28" s="11"/>
      <c r="M28" s="11"/>
      <c r="N28" s="11"/>
      <c r="O28" s="11"/>
      <c r="P28" s="11"/>
      <c r="Q28" s="11"/>
      <c r="R28" s="11"/>
      <c r="S28" s="24"/>
    </row>
    <row r="29" spans="1:19" ht="24.95" customHeight="1">
      <c r="A29" s="15"/>
      <c r="B29" s="43" t="s">
        <v>30</v>
      </c>
      <c r="C29" s="425" t="s">
        <v>59</v>
      </c>
      <c r="D29" s="425"/>
      <c r="E29" s="425"/>
      <c r="F29" s="425"/>
      <c r="G29" s="425"/>
      <c r="H29" s="425"/>
      <c r="I29" s="425"/>
      <c r="J29" s="425"/>
      <c r="K29" s="426" t="s">
        <v>29</v>
      </c>
      <c r="L29" s="426"/>
      <c r="M29" s="426"/>
      <c r="N29" s="426"/>
      <c r="O29" s="426"/>
      <c r="P29" s="426"/>
      <c r="Q29" s="426"/>
      <c r="R29" s="427"/>
      <c r="S29" s="42"/>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397" t="s">
        <v>177</v>
      </c>
      <c r="C31" s="398"/>
      <c r="D31" s="401" t="s">
        <v>49</v>
      </c>
      <c r="E31" s="402"/>
      <c r="F31" s="402"/>
      <c r="G31" s="402"/>
      <c r="H31" s="402"/>
      <c r="I31" s="402"/>
      <c r="J31" s="403"/>
      <c r="K31" s="407" t="s">
        <v>175</v>
      </c>
      <c r="L31" s="408"/>
      <c r="M31" s="401" t="s">
        <v>184</v>
      </c>
      <c r="N31" s="402"/>
      <c r="O31" s="402"/>
      <c r="P31" s="402"/>
      <c r="Q31" s="402"/>
      <c r="R31" s="411"/>
      <c r="S31" s="20"/>
    </row>
    <row r="32" spans="1:19" ht="22.5" customHeight="1">
      <c r="A32" s="15"/>
      <c r="B32" s="399"/>
      <c r="C32" s="400"/>
      <c r="D32" s="404"/>
      <c r="E32" s="405"/>
      <c r="F32" s="405"/>
      <c r="G32" s="405"/>
      <c r="H32" s="405"/>
      <c r="I32" s="405"/>
      <c r="J32" s="406"/>
      <c r="K32" s="409"/>
      <c r="L32" s="410"/>
      <c r="M32" s="404"/>
      <c r="N32" s="405"/>
      <c r="O32" s="405"/>
      <c r="P32" s="405"/>
      <c r="Q32" s="405"/>
      <c r="R32" s="412"/>
      <c r="S32" s="16"/>
    </row>
    <row r="33" spans="1:19" ht="22.5" customHeight="1">
      <c r="A33" s="15"/>
      <c r="B33" s="413" t="s">
        <v>61</v>
      </c>
      <c r="C33" s="414"/>
      <c r="D33" s="417" t="s">
        <v>23</v>
      </c>
      <c r="E33" s="418"/>
      <c r="F33" s="418"/>
      <c r="G33" s="418"/>
      <c r="H33" s="418"/>
      <c r="I33" s="418"/>
      <c r="J33" s="460"/>
      <c r="K33" s="415" t="s">
        <v>62</v>
      </c>
      <c r="L33" s="416"/>
      <c r="M33" s="417" t="s">
        <v>23</v>
      </c>
      <c r="N33" s="418"/>
      <c r="O33" s="418"/>
      <c r="P33" s="418"/>
      <c r="Q33" s="418"/>
      <c r="R33" s="419"/>
      <c r="S33" s="16"/>
    </row>
    <row r="34" spans="1:19" ht="22.5" customHeight="1">
      <c r="A34" s="15"/>
      <c r="B34" s="428" t="s">
        <v>63</v>
      </c>
      <c r="C34" s="429"/>
      <c r="D34" s="432" t="s">
        <v>185</v>
      </c>
      <c r="E34" s="433"/>
      <c r="F34" s="433"/>
      <c r="G34" s="433"/>
      <c r="H34" s="433"/>
      <c r="I34" s="433"/>
      <c r="J34" s="433"/>
      <c r="K34" s="434"/>
      <c r="L34" s="434"/>
      <c r="M34" s="434"/>
      <c r="N34" s="434"/>
      <c r="O34" s="434"/>
      <c r="P34" s="434"/>
      <c r="Q34" s="434"/>
      <c r="R34" s="435"/>
      <c r="S34" s="16"/>
    </row>
    <row r="35" spans="1:19" ht="37.5" customHeight="1">
      <c r="A35" s="15"/>
      <c r="B35" s="430"/>
      <c r="C35" s="431"/>
      <c r="D35" s="436" t="s">
        <v>186</v>
      </c>
      <c r="E35" s="436"/>
      <c r="F35" s="436"/>
      <c r="G35" s="436"/>
      <c r="H35" s="436"/>
      <c r="I35" s="436"/>
      <c r="J35" s="436"/>
      <c r="K35" s="436"/>
      <c r="L35" s="436"/>
      <c r="M35" s="436"/>
      <c r="N35" s="436"/>
      <c r="O35" s="436"/>
      <c r="P35" s="436"/>
      <c r="Q35" s="436"/>
      <c r="R35" s="437"/>
      <c r="S35" s="16"/>
    </row>
    <row r="36" spans="1:19" ht="22.5" customHeight="1">
      <c r="A36" s="15"/>
      <c r="B36" s="428" t="s">
        <v>43</v>
      </c>
      <c r="C36" s="438"/>
      <c r="D36" s="34" t="s">
        <v>16</v>
      </c>
      <c r="E36" s="441" t="s">
        <v>17</v>
      </c>
      <c r="F36" s="441"/>
      <c r="G36" s="441"/>
      <c r="H36" s="442"/>
      <c r="I36" s="44" t="s">
        <v>30</v>
      </c>
      <c r="J36" s="441" t="s">
        <v>19</v>
      </c>
      <c r="K36" s="441"/>
      <c r="L36" s="441"/>
      <c r="M36" s="442"/>
      <c r="N36" s="34" t="s">
        <v>31</v>
      </c>
      <c r="O36" s="441" t="s">
        <v>21</v>
      </c>
      <c r="P36" s="441"/>
      <c r="Q36" s="441"/>
      <c r="R36" s="443"/>
      <c r="S36" s="16"/>
    </row>
    <row r="37" spans="1:19" ht="22.5" customHeight="1">
      <c r="A37" s="15"/>
      <c r="B37" s="439"/>
      <c r="C37" s="440"/>
      <c r="D37" s="35" t="s">
        <v>16</v>
      </c>
      <c r="E37" s="444" t="s">
        <v>18</v>
      </c>
      <c r="F37" s="444"/>
      <c r="G37" s="444"/>
      <c r="H37" s="445"/>
      <c r="I37" s="35" t="s">
        <v>16</v>
      </c>
      <c r="J37" s="444" t="s">
        <v>20</v>
      </c>
      <c r="K37" s="444"/>
      <c r="L37" s="444"/>
      <c r="M37" s="445"/>
      <c r="N37" s="35" t="s">
        <v>31</v>
      </c>
      <c r="O37" s="444" t="s">
        <v>22</v>
      </c>
      <c r="P37" s="444"/>
      <c r="Q37" s="444"/>
      <c r="R37" s="446"/>
      <c r="S37" s="16"/>
    </row>
    <row r="38" spans="1:19" ht="22.5" customHeight="1">
      <c r="A38" s="15"/>
      <c r="B38" s="428" t="s">
        <v>176</v>
      </c>
      <c r="C38" s="438"/>
      <c r="D38" s="447" t="s">
        <v>187</v>
      </c>
      <c r="E38" s="448"/>
      <c r="F38" s="451" t="s">
        <v>170</v>
      </c>
      <c r="G38" s="452"/>
      <c r="H38" s="452"/>
      <c r="I38" s="452"/>
      <c r="J38" s="452"/>
      <c r="K38" s="452"/>
      <c r="L38" s="452"/>
      <c r="M38" s="452"/>
      <c r="N38" s="452"/>
      <c r="O38" s="452"/>
      <c r="P38" s="452"/>
      <c r="Q38" s="452"/>
      <c r="R38" s="453"/>
      <c r="S38" s="16"/>
    </row>
    <row r="39" spans="1:19" ht="35.25" customHeight="1">
      <c r="A39" s="15"/>
      <c r="B39" s="439"/>
      <c r="C39" s="440"/>
      <c r="D39" s="449"/>
      <c r="E39" s="450"/>
      <c r="F39" s="454"/>
      <c r="G39" s="455"/>
      <c r="H39" s="455"/>
      <c r="I39" s="455"/>
      <c r="J39" s="455"/>
      <c r="K39" s="455"/>
      <c r="L39" s="455"/>
      <c r="M39" s="455"/>
      <c r="N39" s="455"/>
      <c r="O39" s="455"/>
      <c r="P39" s="455"/>
      <c r="Q39" s="455"/>
      <c r="R39" s="456"/>
      <c r="S39" s="16"/>
    </row>
    <row r="40" spans="1:19" ht="30" customHeight="1">
      <c r="A40" s="15"/>
      <c r="B40" s="457" t="s">
        <v>4</v>
      </c>
      <c r="C40" s="429"/>
      <c r="D40" s="415" t="s">
        <v>12</v>
      </c>
      <c r="E40" s="414"/>
      <c r="F40" s="417" t="s">
        <v>188</v>
      </c>
      <c r="G40" s="418"/>
      <c r="H40" s="418"/>
      <c r="I40" s="460"/>
      <c r="J40" s="53" t="s">
        <v>178</v>
      </c>
      <c r="K40" s="418" t="s">
        <v>189</v>
      </c>
      <c r="L40" s="418"/>
      <c r="M40" s="460"/>
      <c r="N40" s="59" t="s">
        <v>179</v>
      </c>
      <c r="O40" s="461" t="s">
        <v>191</v>
      </c>
      <c r="P40" s="462"/>
      <c r="Q40" s="462"/>
      <c r="R40" s="463"/>
      <c r="S40" s="16"/>
    </row>
    <row r="41" spans="1:19" ht="30" customHeight="1">
      <c r="A41" s="15"/>
      <c r="B41" s="458"/>
      <c r="C41" s="459"/>
      <c r="D41" s="464" t="s">
        <v>5</v>
      </c>
      <c r="E41" s="465"/>
      <c r="F41" s="466" t="s">
        <v>23</v>
      </c>
      <c r="G41" s="467"/>
      <c r="H41" s="467"/>
      <c r="I41" s="468"/>
      <c r="J41" s="60" t="s">
        <v>64</v>
      </c>
      <c r="K41" s="469" t="s">
        <v>190</v>
      </c>
      <c r="L41" s="467"/>
      <c r="M41" s="467"/>
      <c r="N41" s="467"/>
      <c r="O41" s="467"/>
      <c r="P41" s="467"/>
      <c r="Q41" s="467"/>
      <c r="R41" s="470"/>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38" t="s">
        <v>10</v>
      </c>
      <c r="C43" s="239"/>
      <c r="D43" s="240" t="s">
        <v>11</v>
      </c>
      <c r="E43" s="241"/>
      <c r="F43" s="241"/>
      <c r="G43" s="36" t="s">
        <v>25</v>
      </c>
      <c r="H43" s="240" t="s">
        <v>8</v>
      </c>
      <c r="I43" s="242"/>
      <c r="J43" s="240" t="s">
        <v>9</v>
      </c>
      <c r="K43" s="241"/>
      <c r="L43" s="40" t="s">
        <v>45</v>
      </c>
      <c r="M43" s="57" t="s">
        <v>180</v>
      </c>
      <c r="N43" s="243" t="s">
        <v>46</v>
      </c>
      <c r="O43" s="244"/>
      <c r="P43" s="471" t="s">
        <v>354</v>
      </c>
      <c r="Q43" s="472"/>
      <c r="R43" s="473"/>
      <c r="S43" s="16"/>
    </row>
    <row r="44" spans="1:19" ht="15.95" customHeight="1">
      <c r="A44" s="271"/>
      <c r="B44" s="287" t="s">
        <v>181</v>
      </c>
      <c r="C44" s="288"/>
      <c r="D44" s="293" t="s">
        <v>37</v>
      </c>
      <c r="E44" s="294"/>
      <c r="F44" s="288"/>
      <c r="G44" s="299" t="s">
        <v>38</v>
      </c>
      <c r="H44" s="302" t="s">
        <v>14</v>
      </c>
      <c r="I44" s="303"/>
      <c r="J44" s="302" t="s">
        <v>39</v>
      </c>
      <c r="K44" s="303"/>
      <c r="L44" s="318"/>
      <c r="M44" s="321">
        <v>36384</v>
      </c>
      <c r="N44" s="47" t="s">
        <v>30</v>
      </c>
      <c r="O44" s="48" t="s">
        <v>34</v>
      </c>
      <c r="P44" s="47"/>
      <c r="Q44" s="498"/>
      <c r="R44" s="499"/>
      <c r="S44" s="16"/>
    </row>
    <row r="45" spans="1:19" ht="15.95" customHeight="1">
      <c r="A45" s="271"/>
      <c r="B45" s="289"/>
      <c r="C45" s="290"/>
      <c r="D45" s="295"/>
      <c r="E45" s="296"/>
      <c r="F45" s="290"/>
      <c r="G45" s="300"/>
      <c r="H45" s="304"/>
      <c r="I45" s="305"/>
      <c r="J45" s="304"/>
      <c r="K45" s="305"/>
      <c r="L45" s="319"/>
      <c r="M45" s="322"/>
      <c r="N45" s="49" t="s">
        <v>16</v>
      </c>
      <c r="O45" s="50" t="s">
        <v>35</v>
      </c>
      <c r="P45" s="49"/>
      <c r="Q45" s="500"/>
      <c r="R45" s="501"/>
      <c r="S45" s="16"/>
    </row>
    <row r="46" spans="1:19" ht="15.95" customHeight="1">
      <c r="A46" s="271"/>
      <c r="B46" s="488"/>
      <c r="C46" s="489"/>
      <c r="D46" s="490"/>
      <c r="E46" s="491"/>
      <c r="F46" s="489"/>
      <c r="G46" s="301"/>
      <c r="H46" s="306"/>
      <c r="I46" s="307"/>
      <c r="J46" s="306"/>
      <c r="K46" s="307"/>
      <c r="L46" s="320"/>
      <c r="M46" s="323"/>
      <c r="N46" s="51" t="s">
        <v>16</v>
      </c>
      <c r="O46" s="52" t="s">
        <v>36</v>
      </c>
      <c r="P46" s="51"/>
      <c r="Q46" s="502"/>
      <c r="R46" s="503"/>
      <c r="S46" s="16"/>
    </row>
    <row r="47" spans="1:19" ht="20.100000000000001" customHeight="1">
      <c r="A47" s="271">
        <v>1</v>
      </c>
      <c r="B47" s="474" t="s">
        <v>50</v>
      </c>
      <c r="C47" s="475"/>
      <c r="D47" s="478" t="s">
        <v>51</v>
      </c>
      <c r="E47" s="479"/>
      <c r="F47" s="480"/>
      <c r="G47" s="484" t="s">
        <v>13</v>
      </c>
      <c r="H47" s="401" t="s">
        <v>52</v>
      </c>
      <c r="I47" s="403"/>
      <c r="J47" s="401" t="s">
        <v>24</v>
      </c>
      <c r="K47" s="403"/>
      <c r="L47" s="492" t="s">
        <v>15</v>
      </c>
      <c r="M47" s="495">
        <v>29494</v>
      </c>
      <c r="N47" s="45" t="s">
        <v>30</v>
      </c>
      <c r="O47" s="37" t="s">
        <v>34</v>
      </c>
      <c r="P47" s="388"/>
      <c r="Q47" s="389"/>
      <c r="R47" s="390"/>
      <c r="S47" s="16"/>
    </row>
    <row r="48" spans="1:19" ht="20.100000000000001" customHeight="1">
      <c r="A48" s="271"/>
      <c r="B48" s="476"/>
      <c r="C48" s="477"/>
      <c r="D48" s="481"/>
      <c r="E48" s="482"/>
      <c r="F48" s="483"/>
      <c r="G48" s="485"/>
      <c r="H48" s="486"/>
      <c r="I48" s="487"/>
      <c r="J48" s="486"/>
      <c r="K48" s="487"/>
      <c r="L48" s="493"/>
      <c r="M48" s="496"/>
      <c r="N48" s="32" t="s">
        <v>16</v>
      </c>
      <c r="O48" s="41" t="s">
        <v>35</v>
      </c>
      <c r="P48" s="391"/>
      <c r="Q48" s="392"/>
      <c r="R48" s="393"/>
      <c r="S48" s="16"/>
    </row>
    <row r="49" spans="1:19" ht="20.100000000000001" customHeight="1">
      <c r="A49" s="271"/>
      <c r="B49" s="476"/>
      <c r="C49" s="477"/>
      <c r="D49" s="481"/>
      <c r="E49" s="482"/>
      <c r="F49" s="483"/>
      <c r="G49" s="485"/>
      <c r="H49" s="404"/>
      <c r="I49" s="406"/>
      <c r="J49" s="404"/>
      <c r="K49" s="406"/>
      <c r="L49" s="494"/>
      <c r="M49" s="497"/>
      <c r="N49" s="33" t="s">
        <v>16</v>
      </c>
      <c r="O49" s="31" t="s">
        <v>36</v>
      </c>
      <c r="P49" s="391"/>
      <c r="Q49" s="392"/>
      <c r="R49" s="393"/>
      <c r="S49" s="16"/>
    </row>
    <row r="50" spans="1:19" ht="20.100000000000001" customHeight="1">
      <c r="A50" s="271">
        <v>2</v>
      </c>
      <c r="B50" s="476" t="s">
        <v>50</v>
      </c>
      <c r="C50" s="477"/>
      <c r="D50" s="481" t="s">
        <v>51</v>
      </c>
      <c r="E50" s="482"/>
      <c r="F50" s="483"/>
      <c r="G50" s="485" t="s">
        <v>13</v>
      </c>
      <c r="H50" s="486" t="s">
        <v>53</v>
      </c>
      <c r="I50" s="487"/>
      <c r="J50" s="486" t="s">
        <v>54</v>
      </c>
      <c r="K50" s="487"/>
      <c r="L50" s="493" t="s">
        <v>15</v>
      </c>
      <c r="M50" s="496">
        <v>36587</v>
      </c>
      <c r="N50" s="46" t="s">
        <v>30</v>
      </c>
      <c r="O50" s="41" t="s">
        <v>34</v>
      </c>
      <c r="P50" s="382"/>
      <c r="Q50" s="383"/>
      <c r="R50" s="384"/>
      <c r="S50" s="16"/>
    </row>
    <row r="51" spans="1:19" ht="20.100000000000001" customHeight="1">
      <c r="A51" s="271"/>
      <c r="B51" s="476"/>
      <c r="C51" s="477"/>
      <c r="D51" s="481"/>
      <c r="E51" s="482"/>
      <c r="F51" s="483"/>
      <c r="G51" s="485"/>
      <c r="H51" s="486"/>
      <c r="I51" s="487"/>
      <c r="J51" s="486"/>
      <c r="K51" s="487"/>
      <c r="L51" s="493"/>
      <c r="M51" s="496"/>
      <c r="N51" s="32" t="s">
        <v>16</v>
      </c>
      <c r="O51" s="41" t="s">
        <v>35</v>
      </c>
      <c r="P51" s="382"/>
      <c r="Q51" s="383"/>
      <c r="R51" s="384"/>
      <c r="S51" s="16"/>
    </row>
    <row r="52" spans="1:19" ht="20.100000000000001" customHeight="1">
      <c r="A52" s="271"/>
      <c r="B52" s="476"/>
      <c r="C52" s="477"/>
      <c r="D52" s="481"/>
      <c r="E52" s="482"/>
      <c r="F52" s="483"/>
      <c r="G52" s="485"/>
      <c r="H52" s="404"/>
      <c r="I52" s="406"/>
      <c r="J52" s="404"/>
      <c r="K52" s="406"/>
      <c r="L52" s="494"/>
      <c r="M52" s="497"/>
      <c r="N52" s="33" t="s">
        <v>16</v>
      </c>
      <c r="O52" s="31" t="s">
        <v>36</v>
      </c>
      <c r="P52" s="382"/>
      <c r="Q52" s="383"/>
      <c r="R52" s="384"/>
      <c r="S52" s="16"/>
    </row>
    <row r="53" spans="1:19" ht="20.100000000000001" customHeight="1">
      <c r="A53" s="271">
        <v>3</v>
      </c>
      <c r="B53" s="476" t="s">
        <v>55</v>
      </c>
      <c r="C53" s="477"/>
      <c r="D53" s="481" t="s">
        <v>56</v>
      </c>
      <c r="E53" s="482"/>
      <c r="F53" s="483"/>
      <c r="G53" s="485" t="s">
        <v>13</v>
      </c>
      <c r="H53" s="486" t="s">
        <v>57</v>
      </c>
      <c r="I53" s="487"/>
      <c r="J53" s="486" t="s">
        <v>58</v>
      </c>
      <c r="K53" s="487"/>
      <c r="L53" s="493"/>
      <c r="M53" s="496">
        <v>35023</v>
      </c>
      <c r="N53" s="46" t="s">
        <v>30</v>
      </c>
      <c r="O53" s="41" t="s">
        <v>34</v>
      </c>
      <c r="P53" s="382"/>
      <c r="Q53" s="383"/>
      <c r="R53" s="384"/>
      <c r="S53" s="16"/>
    </row>
    <row r="54" spans="1:19" ht="20.100000000000001" customHeight="1">
      <c r="A54" s="271"/>
      <c r="B54" s="476"/>
      <c r="C54" s="477"/>
      <c r="D54" s="481"/>
      <c r="E54" s="482"/>
      <c r="F54" s="483"/>
      <c r="G54" s="485"/>
      <c r="H54" s="486"/>
      <c r="I54" s="487"/>
      <c r="J54" s="486"/>
      <c r="K54" s="487"/>
      <c r="L54" s="493"/>
      <c r="M54" s="496"/>
      <c r="N54" s="32" t="s">
        <v>16</v>
      </c>
      <c r="O54" s="41" t="s">
        <v>35</v>
      </c>
      <c r="P54" s="382"/>
      <c r="Q54" s="383"/>
      <c r="R54" s="384"/>
      <c r="S54" s="16"/>
    </row>
    <row r="55" spans="1:19" ht="20.100000000000001" customHeight="1">
      <c r="A55" s="271"/>
      <c r="B55" s="476"/>
      <c r="C55" s="477"/>
      <c r="D55" s="481"/>
      <c r="E55" s="482"/>
      <c r="F55" s="483"/>
      <c r="G55" s="485"/>
      <c r="H55" s="404"/>
      <c r="I55" s="406"/>
      <c r="J55" s="404"/>
      <c r="K55" s="406"/>
      <c r="L55" s="494"/>
      <c r="M55" s="497"/>
      <c r="N55" s="33" t="s">
        <v>16</v>
      </c>
      <c r="O55" s="31" t="s">
        <v>36</v>
      </c>
      <c r="P55" s="382"/>
      <c r="Q55" s="383"/>
      <c r="R55" s="384"/>
      <c r="S55" s="16"/>
    </row>
    <row r="56" spans="1:19" ht="20.100000000000001" customHeight="1">
      <c r="A56" s="271">
        <v>4</v>
      </c>
      <c r="B56" s="504"/>
      <c r="C56" s="505"/>
      <c r="D56" s="508"/>
      <c r="E56" s="509"/>
      <c r="F56" s="510"/>
      <c r="G56" s="514"/>
      <c r="H56" s="516"/>
      <c r="I56" s="505"/>
      <c r="J56" s="516"/>
      <c r="K56" s="505"/>
      <c r="L56" s="518"/>
      <c r="M56" s="520"/>
      <c r="N56" s="32" t="s">
        <v>16</v>
      </c>
      <c r="O56" s="41" t="s">
        <v>34</v>
      </c>
      <c r="P56" s="382"/>
      <c r="Q56" s="383"/>
      <c r="R56" s="384"/>
      <c r="S56" s="16"/>
    </row>
    <row r="57" spans="1:19" ht="20.100000000000001" customHeight="1">
      <c r="A57" s="271"/>
      <c r="B57" s="504"/>
      <c r="C57" s="505"/>
      <c r="D57" s="508"/>
      <c r="E57" s="509"/>
      <c r="F57" s="510"/>
      <c r="G57" s="514"/>
      <c r="H57" s="516"/>
      <c r="I57" s="505"/>
      <c r="J57" s="516"/>
      <c r="K57" s="505"/>
      <c r="L57" s="518"/>
      <c r="M57" s="520"/>
      <c r="N57" s="32" t="s">
        <v>16</v>
      </c>
      <c r="O57" s="41" t="s">
        <v>35</v>
      </c>
      <c r="P57" s="382"/>
      <c r="Q57" s="383"/>
      <c r="R57" s="384"/>
      <c r="S57" s="16"/>
    </row>
    <row r="58" spans="1:19" ht="20.100000000000001" customHeight="1">
      <c r="A58" s="271"/>
      <c r="B58" s="506"/>
      <c r="C58" s="507"/>
      <c r="D58" s="511"/>
      <c r="E58" s="512"/>
      <c r="F58" s="513"/>
      <c r="G58" s="515"/>
      <c r="H58" s="517"/>
      <c r="I58" s="507"/>
      <c r="J58" s="517"/>
      <c r="K58" s="507"/>
      <c r="L58" s="519"/>
      <c r="M58" s="521"/>
      <c r="N58" s="33" t="s">
        <v>16</v>
      </c>
      <c r="O58" s="31" t="s">
        <v>36</v>
      </c>
      <c r="P58" s="382"/>
      <c r="Q58" s="383"/>
      <c r="R58" s="384"/>
      <c r="S58" s="16"/>
    </row>
    <row r="59" spans="1:19" ht="20.100000000000001" customHeight="1">
      <c r="A59" s="271">
        <v>5</v>
      </c>
      <c r="B59" s="504"/>
      <c r="C59" s="505"/>
      <c r="D59" s="508"/>
      <c r="E59" s="509"/>
      <c r="F59" s="510"/>
      <c r="G59" s="514"/>
      <c r="H59" s="516"/>
      <c r="I59" s="505"/>
      <c r="J59" s="516"/>
      <c r="K59" s="505"/>
      <c r="L59" s="518"/>
      <c r="M59" s="520"/>
      <c r="N59" s="32" t="s">
        <v>16</v>
      </c>
      <c r="O59" s="41" t="s">
        <v>34</v>
      </c>
      <c r="P59" s="382"/>
      <c r="Q59" s="383"/>
      <c r="R59" s="384"/>
      <c r="S59" s="16"/>
    </row>
    <row r="60" spans="1:19" ht="20.100000000000001" customHeight="1">
      <c r="A60" s="271"/>
      <c r="B60" s="504"/>
      <c r="C60" s="505"/>
      <c r="D60" s="508"/>
      <c r="E60" s="509"/>
      <c r="F60" s="510"/>
      <c r="G60" s="514"/>
      <c r="H60" s="516"/>
      <c r="I60" s="505"/>
      <c r="J60" s="516"/>
      <c r="K60" s="505"/>
      <c r="L60" s="518"/>
      <c r="M60" s="520"/>
      <c r="N60" s="32" t="s">
        <v>16</v>
      </c>
      <c r="O60" s="41" t="s">
        <v>35</v>
      </c>
      <c r="P60" s="382"/>
      <c r="Q60" s="383"/>
      <c r="R60" s="384"/>
      <c r="S60" s="16"/>
    </row>
    <row r="61" spans="1:19" ht="20.100000000000001" customHeight="1">
      <c r="A61" s="271"/>
      <c r="B61" s="506"/>
      <c r="C61" s="507"/>
      <c r="D61" s="511"/>
      <c r="E61" s="512"/>
      <c r="F61" s="513"/>
      <c r="G61" s="515"/>
      <c r="H61" s="517"/>
      <c r="I61" s="507"/>
      <c r="J61" s="517"/>
      <c r="K61" s="507"/>
      <c r="L61" s="519"/>
      <c r="M61" s="521"/>
      <c r="N61" s="33" t="s">
        <v>16</v>
      </c>
      <c r="O61" s="31" t="s">
        <v>36</v>
      </c>
      <c r="P61" s="382"/>
      <c r="Q61" s="383"/>
      <c r="R61" s="384"/>
      <c r="S61" s="16"/>
    </row>
    <row r="62" spans="1:19" ht="20.100000000000001" customHeight="1">
      <c r="A62" s="271">
        <v>6</v>
      </c>
      <c r="B62" s="504"/>
      <c r="C62" s="505"/>
      <c r="D62" s="508"/>
      <c r="E62" s="509"/>
      <c r="F62" s="510"/>
      <c r="G62" s="514"/>
      <c r="H62" s="516"/>
      <c r="I62" s="505"/>
      <c r="J62" s="516"/>
      <c r="K62" s="505"/>
      <c r="L62" s="518"/>
      <c r="M62" s="520"/>
      <c r="N62" s="32" t="s">
        <v>16</v>
      </c>
      <c r="O62" s="41" t="s">
        <v>34</v>
      </c>
      <c r="P62" s="382"/>
      <c r="Q62" s="383"/>
      <c r="R62" s="384"/>
      <c r="S62" s="16"/>
    </row>
    <row r="63" spans="1:19" ht="20.100000000000001" customHeight="1">
      <c r="A63" s="271"/>
      <c r="B63" s="504"/>
      <c r="C63" s="505"/>
      <c r="D63" s="508"/>
      <c r="E63" s="509"/>
      <c r="F63" s="510"/>
      <c r="G63" s="514"/>
      <c r="H63" s="516"/>
      <c r="I63" s="505"/>
      <c r="J63" s="516"/>
      <c r="K63" s="505"/>
      <c r="L63" s="518"/>
      <c r="M63" s="520"/>
      <c r="N63" s="32" t="s">
        <v>16</v>
      </c>
      <c r="O63" s="41" t="s">
        <v>35</v>
      </c>
      <c r="P63" s="382"/>
      <c r="Q63" s="383"/>
      <c r="R63" s="384"/>
      <c r="S63" s="16"/>
    </row>
    <row r="64" spans="1:19" ht="20.100000000000001" customHeight="1">
      <c r="A64" s="271"/>
      <c r="B64" s="506"/>
      <c r="C64" s="507"/>
      <c r="D64" s="511"/>
      <c r="E64" s="512"/>
      <c r="F64" s="513"/>
      <c r="G64" s="515"/>
      <c r="H64" s="517"/>
      <c r="I64" s="507"/>
      <c r="J64" s="517"/>
      <c r="K64" s="507"/>
      <c r="L64" s="519"/>
      <c r="M64" s="521"/>
      <c r="N64" s="33" t="s">
        <v>16</v>
      </c>
      <c r="O64" s="31" t="s">
        <v>36</v>
      </c>
      <c r="P64" s="382"/>
      <c r="Q64" s="383"/>
      <c r="R64" s="384"/>
      <c r="S64" s="16"/>
    </row>
    <row r="65" spans="1:19" ht="20.100000000000001" customHeight="1">
      <c r="A65" s="271">
        <v>7</v>
      </c>
      <c r="B65" s="504"/>
      <c r="C65" s="505"/>
      <c r="D65" s="508"/>
      <c r="E65" s="509"/>
      <c r="F65" s="510"/>
      <c r="G65" s="514"/>
      <c r="H65" s="516"/>
      <c r="I65" s="505"/>
      <c r="J65" s="516"/>
      <c r="K65" s="505"/>
      <c r="L65" s="518"/>
      <c r="M65" s="520"/>
      <c r="N65" s="32" t="s">
        <v>16</v>
      </c>
      <c r="O65" s="41" t="s">
        <v>34</v>
      </c>
      <c r="P65" s="382"/>
      <c r="Q65" s="383"/>
      <c r="R65" s="384"/>
      <c r="S65" s="16"/>
    </row>
    <row r="66" spans="1:19" ht="20.100000000000001" customHeight="1">
      <c r="A66" s="271"/>
      <c r="B66" s="504"/>
      <c r="C66" s="505"/>
      <c r="D66" s="508"/>
      <c r="E66" s="509"/>
      <c r="F66" s="510"/>
      <c r="G66" s="514"/>
      <c r="H66" s="516"/>
      <c r="I66" s="505"/>
      <c r="J66" s="516"/>
      <c r="K66" s="505"/>
      <c r="L66" s="518"/>
      <c r="M66" s="520"/>
      <c r="N66" s="32" t="s">
        <v>16</v>
      </c>
      <c r="O66" s="41" t="s">
        <v>35</v>
      </c>
      <c r="P66" s="382"/>
      <c r="Q66" s="383"/>
      <c r="R66" s="384"/>
      <c r="S66" s="16"/>
    </row>
    <row r="67" spans="1:19" ht="20.100000000000001" customHeight="1">
      <c r="A67" s="271"/>
      <c r="B67" s="506"/>
      <c r="C67" s="507"/>
      <c r="D67" s="511"/>
      <c r="E67" s="512"/>
      <c r="F67" s="513"/>
      <c r="G67" s="515"/>
      <c r="H67" s="517"/>
      <c r="I67" s="507"/>
      <c r="J67" s="517"/>
      <c r="K67" s="507"/>
      <c r="L67" s="519"/>
      <c r="M67" s="521"/>
      <c r="N67" s="33" t="s">
        <v>16</v>
      </c>
      <c r="O67" s="31" t="s">
        <v>36</v>
      </c>
      <c r="P67" s="382"/>
      <c r="Q67" s="383"/>
      <c r="R67" s="384"/>
      <c r="S67" s="16"/>
    </row>
    <row r="68" spans="1:19" ht="20.100000000000001" customHeight="1">
      <c r="A68" s="271">
        <v>8</v>
      </c>
      <c r="B68" s="504"/>
      <c r="C68" s="505"/>
      <c r="D68" s="508"/>
      <c r="E68" s="509"/>
      <c r="F68" s="510"/>
      <c r="G68" s="514"/>
      <c r="H68" s="516"/>
      <c r="I68" s="505"/>
      <c r="J68" s="516"/>
      <c r="K68" s="505"/>
      <c r="L68" s="518"/>
      <c r="M68" s="520"/>
      <c r="N68" s="32" t="s">
        <v>16</v>
      </c>
      <c r="O68" s="41" t="s">
        <v>34</v>
      </c>
      <c r="P68" s="382"/>
      <c r="Q68" s="383"/>
      <c r="R68" s="384"/>
      <c r="S68" s="16"/>
    </row>
    <row r="69" spans="1:19" ht="20.100000000000001" customHeight="1">
      <c r="A69" s="271"/>
      <c r="B69" s="504"/>
      <c r="C69" s="505"/>
      <c r="D69" s="508"/>
      <c r="E69" s="509"/>
      <c r="F69" s="510"/>
      <c r="G69" s="514"/>
      <c r="H69" s="516"/>
      <c r="I69" s="505"/>
      <c r="J69" s="516"/>
      <c r="K69" s="505"/>
      <c r="L69" s="518"/>
      <c r="M69" s="520"/>
      <c r="N69" s="32" t="s">
        <v>16</v>
      </c>
      <c r="O69" s="41" t="s">
        <v>35</v>
      </c>
      <c r="P69" s="382"/>
      <c r="Q69" s="383"/>
      <c r="R69" s="384"/>
      <c r="S69" s="16"/>
    </row>
    <row r="70" spans="1:19" ht="20.100000000000001" customHeight="1">
      <c r="A70" s="271"/>
      <c r="B70" s="506"/>
      <c r="C70" s="507"/>
      <c r="D70" s="511"/>
      <c r="E70" s="512"/>
      <c r="F70" s="513"/>
      <c r="G70" s="515"/>
      <c r="H70" s="517"/>
      <c r="I70" s="507"/>
      <c r="J70" s="517"/>
      <c r="K70" s="507"/>
      <c r="L70" s="519"/>
      <c r="M70" s="521"/>
      <c r="N70" s="33" t="s">
        <v>16</v>
      </c>
      <c r="O70" s="31" t="s">
        <v>36</v>
      </c>
      <c r="P70" s="382"/>
      <c r="Q70" s="383"/>
      <c r="R70" s="384"/>
      <c r="S70" s="16"/>
    </row>
    <row r="71" spans="1:19" ht="20.100000000000001" customHeight="1">
      <c r="A71" s="271">
        <v>9</v>
      </c>
      <c r="B71" s="504"/>
      <c r="C71" s="505"/>
      <c r="D71" s="508"/>
      <c r="E71" s="509"/>
      <c r="F71" s="510"/>
      <c r="G71" s="514"/>
      <c r="H71" s="516"/>
      <c r="I71" s="505"/>
      <c r="J71" s="516"/>
      <c r="K71" s="505"/>
      <c r="L71" s="518"/>
      <c r="M71" s="520"/>
      <c r="N71" s="32" t="s">
        <v>16</v>
      </c>
      <c r="O71" s="41" t="s">
        <v>34</v>
      </c>
      <c r="P71" s="382"/>
      <c r="Q71" s="383"/>
      <c r="R71" s="384"/>
      <c r="S71" s="16"/>
    </row>
    <row r="72" spans="1:19" ht="20.100000000000001" customHeight="1">
      <c r="A72" s="271"/>
      <c r="B72" s="504"/>
      <c r="C72" s="505"/>
      <c r="D72" s="508"/>
      <c r="E72" s="509"/>
      <c r="F72" s="510"/>
      <c r="G72" s="514"/>
      <c r="H72" s="516"/>
      <c r="I72" s="505"/>
      <c r="J72" s="516"/>
      <c r="K72" s="505"/>
      <c r="L72" s="518"/>
      <c r="M72" s="520"/>
      <c r="N72" s="32" t="s">
        <v>16</v>
      </c>
      <c r="O72" s="41" t="s">
        <v>35</v>
      </c>
      <c r="P72" s="382"/>
      <c r="Q72" s="383"/>
      <c r="R72" s="384"/>
      <c r="S72" s="16"/>
    </row>
    <row r="73" spans="1:19" ht="20.100000000000001" customHeight="1">
      <c r="A73" s="271"/>
      <c r="B73" s="506"/>
      <c r="C73" s="507"/>
      <c r="D73" s="511"/>
      <c r="E73" s="512"/>
      <c r="F73" s="513"/>
      <c r="G73" s="515"/>
      <c r="H73" s="517"/>
      <c r="I73" s="507"/>
      <c r="J73" s="517"/>
      <c r="K73" s="507"/>
      <c r="L73" s="519"/>
      <c r="M73" s="521"/>
      <c r="N73" s="33" t="s">
        <v>16</v>
      </c>
      <c r="O73" s="31" t="s">
        <v>36</v>
      </c>
      <c r="P73" s="382"/>
      <c r="Q73" s="383"/>
      <c r="R73" s="384"/>
      <c r="S73" s="16"/>
    </row>
    <row r="74" spans="1:19" ht="20.100000000000001" customHeight="1">
      <c r="A74" s="271">
        <v>10</v>
      </c>
      <c r="B74" s="504"/>
      <c r="C74" s="505"/>
      <c r="D74" s="508"/>
      <c r="E74" s="509"/>
      <c r="F74" s="510"/>
      <c r="G74" s="514"/>
      <c r="H74" s="516"/>
      <c r="I74" s="505"/>
      <c r="J74" s="516"/>
      <c r="K74" s="505"/>
      <c r="L74" s="518"/>
      <c r="M74" s="520"/>
      <c r="N74" s="32" t="s">
        <v>16</v>
      </c>
      <c r="O74" s="41" t="s">
        <v>34</v>
      </c>
      <c r="P74" s="382"/>
      <c r="Q74" s="383"/>
      <c r="R74" s="384"/>
      <c r="S74" s="16"/>
    </row>
    <row r="75" spans="1:19" ht="20.100000000000001" customHeight="1">
      <c r="A75" s="271"/>
      <c r="B75" s="504"/>
      <c r="C75" s="505"/>
      <c r="D75" s="508"/>
      <c r="E75" s="509"/>
      <c r="F75" s="510"/>
      <c r="G75" s="514"/>
      <c r="H75" s="516"/>
      <c r="I75" s="505"/>
      <c r="J75" s="516"/>
      <c r="K75" s="505"/>
      <c r="L75" s="518"/>
      <c r="M75" s="520"/>
      <c r="N75" s="32" t="s">
        <v>16</v>
      </c>
      <c r="O75" s="41" t="s">
        <v>35</v>
      </c>
      <c r="P75" s="382"/>
      <c r="Q75" s="383"/>
      <c r="R75" s="384"/>
      <c r="S75" s="16"/>
    </row>
    <row r="76" spans="1:19" ht="20.100000000000001" customHeight="1">
      <c r="A76" s="271"/>
      <c r="B76" s="506"/>
      <c r="C76" s="507"/>
      <c r="D76" s="511"/>
      <c r="E76" s="512"/>
      <c r="F76" s="513"/>
      <c r="G76" s="515"/>
      <c r="H76" s="517"/>
      <c r="I76" s="507"/>
      <c r="J76" s="517"/>
      <c r="K76" s="507"/>
      <c r="L76" s="519"/>
      <c r="M76" s="521"/>
      <c r="N76" s="33" t="s">
        <v>16</v>
      </c>
      <c r="O76" s="31" t="s">
        <v>36</v>
      </c>
      <c r="P76" s="385"/>
      <c r="Q76" s="386"/>
      <c r="R76" s="387"/>
      <c r="S76" s="16"/>
    </row>
    <row r="77" spans="1:19" ht="42.75" customHeight="1">
      <c r="A77" s="18"/>
      <c r="B77" s="381" t="s">
        <v>182</v>
      </c>
      <c r="C77" s="381"/>
      <c r="D77" s="381"/>
      <c r="E77" s="381"/>
      <c r="F77" s="381"/>
      <c r="G77" s="381"/>
      <c r="H77" s="381"/>
      <c r="I77" s="381"/>
      <c r="J77" s="381"/>
      <c r="K77" s="381"/>
      <c r="L77" s="381"/>
      <c r="M77" s="381"/>
      <c r="N77" s="381"/>
      <c r="O77" s="381"/>
      <c r="P77" s="381"/>
      <c r="Q77" s="381"/>
      <c r="R77" s="381"/>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360" t="s">
        <v>44</v>
      </c>
      <c r="B80" s="360"/>
      <c r="C80" s="360"/>
      <c r="D80" s="360"/>
      <c r="E80" s="360"/>
      <c r="F80" s="360"/>
      <c r="G80" s="360"/>
      <c r="H80" s="360"/>
      <c r="I80" s="360"/>
      <c r="J80" s="360"/>
      <c r="K80" s="360"/>
      <c r="L80" s="360"/>
      <c r="M80" s="360"/>
      <c r="N80" s="360"/>
      <c r="O80" s="360"/>
      <c r="P80" s="360"/>
      <c r="Q80" s="360"/>
      <c r="R80" s="360"/>
      <c r="S80" s="360"/>
    </row>
    <row r="81" spans="1:19">
      <c r="A81" s="360"/>
      <c r="B81" s="360"/>
      <c r="C81" s="360"/>
      <c r="D81" s="360"/>
      <c r="E81" s="360"/>
      <c r="F81" s="360"/>
      <c r="G81" s="360"/>
      <c r="H81" s="360"/>
      <c r="I81" s="360"/>
      <c r="J81" s="360"/>
      <c r="K81" s="360"/>
      <c r="L81" s="360"/>
      <c r="M81" s="360"/>
      <c r="N81" s="360"/>
      <c r="O81" s="360"/>
      <c r="P81" s="360"/>
      <c r="Q81" s="360"/>
      <c r="R81" s="360"/>
      <c r="S81" s="360"/>
    </row>
    <row r="82" spans="1:19" ht="5.25" customHeight="1">
      <c r="A82" s="360"/>
      <c r="B82" s="360"/>
      <c r="C82" s="360"/>
      <c r="D82" s="360"/>
      <c r="E82" s="360"/>
      <c r="F82" s="360"/>
      <c r="G82" s="360"/>
      <c r="H82" s="360"/>
      <c r="I82" s="360"/>
      <c r="J82" s="360"/>
      <c r="K82" s="360"/>
      <c r="L82" s="360"/>
      <c r="M82" s="360"/>
      <c r="N82" s="360"/>
      <c r="O82" s="360"/>
      <c r="P82" s="360"/>
      <c r="Q82" s="360"/>
      <c r="R82" s="360"/>
      <c r="S82" s="360"/>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58">
    <mergeCell ref="A80:S82"/>
    <mergeCell ref="D33:J33"/>
    <mergeCell ref="L74:L76"/>
    <mergeCell ref="M74:M76"/>
    <mergeCell ref="B77:R77"/>
    <mergeCell ref="A74:A76"/>
    <mergeCell ref="B74:C76"/>
    <mergeCell ref="D74:F76"/>
    <mergeCell ref="G74:G76"/>
    <mergeCell ref="H74:I76"/>
    <mergeCell ref="J74:K76"/>
    <mergeCell ref="J71:K73"/>
    <mergeCell ref="L71:L73"/>
    <mergeCell ref="M71:M73"/>
    <mergeCell ref="L68:L70"/>
    <mergeCell ref="M68:M70"/>
    <mergeCell ref="J65:K67"/>
    <mergeCell ref="L65:L67"/>
    <mergeCell ref="M65:M67"/>
    <mergeCell ref="L62:L64"/>
    <mergeCell ref="M62:M64"/>
    <mergeCell ref="J62:K64"/>
    <mergeCell ref="A71:A73"/>
    <mergeCell ref="B71:C73"/>
    <mergeCell ref="D71:F73"/>
    <mergeCell ref="G71:G73"/>
    <mergeCell ref="H71:I73"/>
    <mergeCell ref="A68:A70"/>
    <mergeCell ref="B68:C70"/>
    <mergeCell ref="D68:F70"/>
    <mergeCell ref="G68:G70"/>
    <mergeCell ref="H68:I70"/>
    <mergeCell ref="J68:K70"/>
    <mergeCell ref="A65:A67"/>
    <mergeCell ref="B65:C67"/>
    <mergeCell ref="D65:F67"/>
    <mergeCell ref="G65:G67"/>
    <mergeCell ref="H65:I67"/>
    <mergeCell ref="A62:A64"/>
    <mergeCell ref="B62:C64"/>
    <mergeCell ref="D62:F64"/>
    <mergeCell ref="G62:G64"/>
    <mergeCell ref="H62:I64"/>
    <mergeCell ref="L53:L55"/>
    <mergeCell ref="M53:M55"/>
    <mergeCell ref="L50:L52"/>
    <mergeCell ref="M50:M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L56:L58"/>
    <mergeCell ref="M56:M58"/>
    <mergeCell ref="J56:K58"/>
    <mergeCell ref="J44:K46"/>
    <mergeCell ref="A53:A55"/>
    <mergeCell ref="B53:C55"/>
    <mergeCell ref="D53:F55"/>
    <mergeCell ref="G53:G55"/>
    <mergeCell ref="H53:I55"/>
    <mergeCell ref="A50:A52"/>
    <mergeCell ref="B50:C52"/>
    <mergeCell ref="D50:F52"/>
    <mergeCell ref="G50:G52"/>
    <mergeCell ref="H50:I52"/>
    <mergeCell ref="J53:K55"/>
    <mergeCell ref="B43:C43"/>
    <mergeCell ref="D43:F43"/>
    <mergeCell ref="H43:I43"/>
    <mergeCell ref="J43:K43"/>
    <mergeCell ref="N43:O43"/>
    <mergeCell ref="P43:R43"/>
    <mergeCell ref="A47:A49"/>
    <mergeCell ref="B47:C49"/>
    <mergeCell ref="D47:F49"/>
    <mergeCell ref="G47:G49"/>
    <mergeCell ref="H47:I49"/>
    <mergeCell ref="A44:A46"/>
    <mergeCell ref="B44:C46"/>
    <mergeCell ref="D44:F46"/>
    <mergeCell ref="G44:G46"/>
    <mergeCell ref="H44:I46"/>
    <mergeCell ref="J47:K49"/>
    <mergeCell ref="L47:L49"/>
    <mergeCell ref="M47:M49"/>
    <mergeCell ref="L44:L46"/>
    <mergeCell ref="M44:M46"/>
    <mergeCell ref="Q44:R44"/>
    <mergeCell ref="Q45:R45"/>
    <mergeCell ref="Q46:R46"/>
    <mergeCell ref="B38:C39"/>
    <mergeCell ref="D38:E39"/>
    <mergeCell ref="F38:R39"/>
    <mergeCell ref="B40:C41"/>
    <mergeCell ref="D40:E40"/>
    <mergeCell ref="F40:I40"/>
    <mergeCell ref="K40:M40"/>
    <mergeCell ref="O40:R40"/>
    <mergeCell ref="D41:E41"/>
    <mergeCell ref="F41:I41"/>
    <mergeCell ref="K41:R41"/>
    <mergeCell ref="B34:C35"/>
    <mergeCell ref="D34:J34"/>
    <mergeCell ref="K34:L34"/>
    <mergeCell ref="M34:R34"/>
    <mergeCell ref="D35:R35"/>
    <mergeCell ref="B36:C37"/>
    <mergeCell ref="E36:H36"/>
    <mergeCell ref="J36:M36"/>
    <mergeCell ref="O36:R36"/>
    <mergeCell ref="E37:H37"/>
    <mergeCell ref="J37:M37"/>
    <mergeCell ref="O37:R37"/>
    <mergeCell ref="B31:C32"/>
    <mergeCell ref="D31:J32"/>
    <mergeCell ref="K31:L32"/>
    <mergeCell ref="M31:R32"/>
    <mergeCell ref="B33:C33"/>
    <mergeCell ref="K33:L33"/>
    <mergeCell ref="M33:R33"/>
    <mergeCell ref="A20:J20"/>
    <mergeCell ref="A21:J21"/>
    <mergeCell ref="P22:R22"/>
    <mergeCell ref="A25:S25"/>
    <mergeCell ref="C29:J29"/>
    <mergeCell ref="K29:R29"/>
    <mergeCell ref="B11:R12"/>
    <mergeCell ref="B13:R13"/>
    <mergeCell ref="B14:R14"/>
    <mergeCell ref="B15:R15"/>
    <mergeCell ref="B16:R16"/>
    <mergeCell ref="A18:S18"/>
    <mergeCell ref="A3:S3"/>
    <mergeCell ref="B6:R6"/>
    <mergeCell ref="B7:R7"/>
    <mergeCell ref="B8:R8"/>
    <mergeCell ref="B9:R9"/>
    <mergeCell ref="B10:R10"/>
    <mergeCell ref="P74:R76"/>
    <mergeCell ref="P47:R49"/>
    <mergeCell ref="P50:R52"/>
    <mergeCell ref="P53:R55"/>
    <mergeCell ref="P56:R58"/>
    <mergeCell ref="P59:R61"/>
    <mergeCell ref="P62:R64"/>
    <mergeCell ref="P65:R67"/>
    <mergeCell ref="P68:R70"/>
    <mergeCell ref="P71:R73"/>
  </mergeCells>
  <phoneticPr fontId="1"/>
  <dataValidations count="7">
    <dataValidation type="list" allowBlank="1" showInputMessage="1" showErrorMessage="1" sqref="D38:E39"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6:D37 B29 N36:N37 I36:I37" xr:uid="{BE06CD90-FA7E-41CD-8AF1-2D3B5E6BAB76}">
      <formula1>"☑,□"</formula1>
    </dataValidation>
    <dataValidation type="list" allowBlank="1" showInputMessage="1" showErrorMessage="1" sqref="N44:N76" xr:uid="{B281F35F-F644-410B-89D1-F8363B03BF41}">
      <formula1>"□,☑"</formula1>
    </dataValidation>
    <dataValidation type="list" allowBlank="1" showInputMessage="1" sqref="P44:P47 P50 P53 P56 P59 P62 P65 P68 P71 P74" xr:uid="{86F6FEF5-1944-4382-88FA-5D87E0FD9FD0}">
      <formula1>"□,☑"</formula1>
    </dataValidation>
    <dataValidation imeMode="halfAlpha" allowBlank="1" showInputMessage="1" showErrorMessage="1" sqref="M44:M76 G47:G76" xr:uid="{EE9AAAED-2685-4BC4-BC9F-7329BF127B7D}"/>
    <dataValidation imeMode="disabled" allowBlank="1" showInputMessage="1" showErrorMessage="1" sqref="B47:C76" xr:uid="{75535341-D75A-4109-BADA-70B97593A4ED}"/>
    <dataValidation type="list" allowBlank="1" showInputMessage="1" showErrorMessage="1" sqref="L44:L76" xr:uid="{B95BD195-8E72-4121-BD34-6D7F53609A8D}">
      <formula1>"-,女,男"</formula1>
    </dataValidation>
  </dataValidations>
  <hyperlinks>
    <hyperlink ref="K41"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4" orientation="portrait" cellComments="asDisplayed" r:id="rId2"/>
  <headerFooter>
    <oddHeader>&amp;L&amp;U機構処理欄
&amp;U受付Ｎｏ：
受 付 日：</oddHead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9637-C930-4787-A226-58A4B4D3C580}">
  <sheetPr codeName="Sheet3">
    <tabColor theme="1" tint="0.499984740745262"/>
    <pageSetUpPr fitToPage="1"/>
  </sheetPr>
  <dimension ref="A1:AR36"/>
  <sheetViews>
    <sheetView zoomScaleNormal="100" workbookViewId="0">
      <selection activeCell="F28" sqref="F28"/>
    </sheetView>
  </sheetViews>
  <sheetFormatPr defaultRowHeight="13.5" outlineLevelCol="1"/>
  <cols>
    <col min="1" max="1" width="9.625" style="109" customWidth="1" outlineLevel="1"/>
    <col min="2" max="2" width="9.125" style="109" customWidth="1" outlineLevel="1"/>
    <col min="3" max="3" width="8" style="109" customWidth="1"/>
    <col min="4" max="4" width="5.5" style="164" customWidth="1"/>
    <col min="5" max="5" width="19.25" style="109" customWidth="1"/>
    <col min="6" max="7" width="20.75" style="109" customWidth="1"/>
    <col min="8" max="8" width="20.125" style="109" customWidth="1"/>
    <col min="9" max="9" width="20.125" style="110" customWidth="1"/>
    <col min="10" max="10" width="16.375" style="109" customWidth="1"/>
    <col min="11" max="11" width="17.25" style="111" customWidth="1"/>
    <col min="12" max="12" width="13.5" style="109" customWidth="1"/>
    <col min="13" max="14" width="11.75" style="112" customWidth="1"/>
    <col min="15" max="15" width="11.875" style="110" customWidth="1"/>
    <col min="16" max="16" width="11.375" style="109" customWidth="1"/>
    <col min="17" max="17" width="9" style="109" customWidth="1"/>
    <col min="18" max="19" width="12.375" style="109" customWidth="1"/>
    <col min="20" max="20" width="16.375" style="109" customWidth="1"/>
    <col min="21" max="21" width="17.375" style="109" customWidth="1"/>
    <col min="22" max="22" width="25" style="109" customWidth="1"/>
    <col min="23" max="23" width="15.875" style="110" customWidth="1"/>
    <col min="24" max="24" width="14.5" style="109" customWidth="1"/>
    <col min="25" max="25" width="13.125" style="109" customWidth="1"/>
    <col min="26" max="26" width="15.25" style="109" customWidth="1"/>
    <col min="27" max="27" width="9.375" style="109" customWidth="1" outlineLevel="1"/>
    <col min="28" max="28" width="9" style="109"/>
    <col min="29" max="29" width="12.25" style="112" customWidth="1"/>
    <col min="30" max="30" width="10" style="109" customWidth="1" outlineLevel="1"/>
    <col min="31" max="31" width="9" style="109"/>
    <col min="32" max="32" width="11.625" style="109" hidden="1" customWidth="1" outlineLevel="1"/>
    <col min="33" max="33" width="18.25" style="109" customWidth="1" collapsed="1"/>
    <col min="34" max="34" width="12.875" style="109" customWidth="1" outlineLevel="1"/>
    <col min="35" max="35" width="11.75" style="109" customWidth="1"/>
    <col min="36" max="36" width="11.375" style="109" customWidth="1"/>
    <col min="37" max="37" width="14.125" style="112" customWidth="1"/>
    <col min="38" max="38" width="9" style="109" customWidth="1" outlineLevel="1"/>
    <col min="39" max="39" width="9" style="109" customWidth="1"/>
    <col min="40" max="41" width="11.125" style="109" customWidth="1"/>
    <col min="42" max="44" width="17.625" style="109" customWidth="1"/>
    <col min="45" max="16384" width="9" style="109"/>
  </cols>
  <sheetData>
    <row r="1" spans="1:44">
      <c r="D1" s="109"/>
      <c r="E1" s="168" t="s">
        <v>347</v>
      </c>
    </row>
    <row r="2" spans="1:44">
      <c r="D2" s="109"/>
    </row>
    <row r="3" spans="1:44" s="124" customFormat="1" ht="36" customHeight="1">
      <c r="A3" s="113" t="s">
        <v>65</v>
      </c>
      <c r="B3" s="113" t="s">
        <v>66</v>
      </c>
      <c r="C3" s="113" t="s">
        <v>67</v>
      </c>
      <c r="D3" s="114" t="s">
        <v>68</v>
      </c>
      <c r="E3" s="113" t="s">
        <v>69</v>
      </c>
      <c r="F3" s="113" t="s">
        <v>70</v>
      </c>
      <c r="G3" s="115" t="s">
        <v>71</v>
      </c>
      <c r="H3" s="116" t="s">
        <v>72</v>
      </c>
      <c r="I3" s="117" t="s">
        <v>73</v>
      </c>
      <c r="J3" s="118" t="s">
        <v>74</v>
      </c>
      <c r="K3" s="119" t="s">
        <v>75</v>
      </c>
      <c r="L3" s="120" t="s">
        <v>76</v>
      </c>
      <c r="M3" s="121" t="s">
        <v>77</v>
      </c>
      <c r="N3" s="121" t="s">
        <v>78</v>
      </c>
      <c r="O3" s="122" t="s">
        <v>79</v>
      </c>
      <c r="P3" s="113" t="s">
        <v>80</v>
      </c>
      <c r="Q3" s="113" t="s">
        <v>81</v>
      </c>
      <c r="R3" s="113" t="s">
        <v>82</v>
      </c>
      <c r="S3" s="123" t="s">
        <v>192</v>
      </c>
      <c r="T3" s="113" t="s">
        <v>83</v>
      </c>
      <c r="U3" s="113" t="s">
        <v>84</v>
      </c>
      <c r="V3" s="113" t="s">
        <v>85</v>
      </c>
      <c r="W3" s="122" t="s">
        <v>86</v>
      </c>
      <c r="X3" s="113" t="s">
        <v>87</v>
      </c>
      <c r="Y3" s="113" t="s">
        <v>88</v>
      </c>
      <c r="Z3" s="113" t="s">
        <v>89</v>
      </c>
      <c r="AA3" s="113" t="s">
        <v>90</v>
      </c>
      <c r="AB3" s="113" t="s">
        <v>91</v>
      </c>
      <c r="AC3" s="121" t="s">
        <v>92</v>
      </c>
      <c r="AD3" s="113" t="s">
        <v>93</v>
      </c>
      <c r="AE3" s="113" t="s">
        <v>94</v>
      </c>
      <c r="AF3" s="113" t="s">
        <v>95</v>
      </c>
      <c r="AG3" s="113" t="s">
        <v>96</v>
      </c>
      <c r="AH3" s="113" t="s">
        <v>97</v>
      </c>
      <c r="AI3" s="113" t="s">
        <v>98</v>
      </c>
      <c r="AJ3" s="113" t="s">
        <v>99</v>
      </c>
      <c r="AK3" s="121" t="s">
        <v>100</v>
      </c>
      <c r="AL3" s="113" t="s">
        <v>101</v>
      </c>
      <c r="AM3" s="113" t="s">
        <v>102</v>
      </c>
      <c r="AN3" s="113" t="s">
        <v>103</v>
      </c>
      <c r="AO3" s="113" t="s">
        <v>104</v>
      </c>
      <c r="AP3" s="113" t="s">
        <v>105</v>
      </c>
      <c r="AQ3" s="113" t="s">
        <v>106</v>
      </c>
      <c r="AR3" s="113" t="s">
        <v>107</v>
      </c>
    </row>
    <row r="4" spans="1:44" s="139" customFormat="1" ht="36" customHeight="1">
      <c r="A4" s="125" t="s">
        <v>108</v>
      </c>
      <c r="B4" s="125" t="s">
        <v>109</v>
      </c>
      <c r="C4" s="126" t="s">
        <v>110</v>
      </c>
      <c r="D4" s="127" t="s">
        <v>111</v>
      </c>
      <c r="E4" s="128" t="s">
        <v>112</v>
      </c>
      <c r="F4" s="129" t="s">
        <v>113</v>
      </c>
      <c r="G4" s="129" t="s">
        <v>113</v>
      </c>
      <c r="H4" s="129" t="s">
        <v>113</v>
      </c>
      <c r="I4" s="129" t="s">
        <v>113</v>
      </c>
      <c r="J4" s="130" t="s">
        <v>114</v>
      </c>
      <c r="K4" s="131" t="s">
        <v>113</v>
      </c>
      <c r="L4" s="130" t="s">
        <v>113</v>
      </c>
      <c r="M4" s="132" t="s">
        <v>113</v>
      </c>
      <c r="N4" s="132" t="s">
        <v>113</v>
      </c>
      <c r="O4" s="133" t="s">
        <v>113</v>
      </c>
      <c r="P4" s="129" t="s">
        <v>113</v>
      </c>
      <c r="Q4" s="129" t="s">
        <v>113</v>
      </c>
      <c r="R4" s="128" t="s">
        <v>115</v>
      </c>
      <c r="S4" s="134" t="s">
        <v>193</v>
      </c>
      <c r="T4" s="128" t="s">
        <v>116</v>
      </c>
      <c r="U4" s="128" t="s">
        <v>116</v>
      </c>
      <c r="V4" s="128" t="s">
        <v>117</v>
      </c>
      <c r="W4" s="135" t="s">
        <v>118</v>
      </c>
      <c r="X4" s="128" t="s">
        <v>116</v>
      </c>
      <c r="Y4" s="128" t="s">
        <v>119</v>
      </c>
      <c r="Z4" s="128" t="s">
        <v>120</v>
      </c>
      <c r="AA4" s="125" t="s">
        <v>121</v>
      </c>
      <c r="AB4" s="128" t="s">
        <v>122</v>
      </c>
      <c r="AC4" s="136" t="s">
        <v>123</v>
      </c>
      <c r="AD4" s="125" t="s">
        <v>121</v>
      </c>
      <c r="AE4" s="128" t="s">
        <v>122</v>
      </c>
      <c r="AF4" s="125" t="s">
        <v>121</v>
      </c>
      <c r="AG4" s="128" t="s">
        <v>124</v>
      </c>
      <c r="AH4" s="125" t="s">
        <v>121</v>
      </c>
      <c r="AI4" s="128" t="s">
        <v>125</v>
      </c>
      <c r="AJ4" s="128" t="s">
        <v>126</v>
      </c>
      <c r="AK4" s="136" t="s">
        <v>123</v>
      </c>
      <c r="AL4" s="137" t="s">
        <v>127</v>
      </c>
      <c r="AM4" s="138" t="s">
        <v>122</v>
      </c>
      <c r="AN4" s="128" t="s">
        <v>123</v>
      </c>
      <c r="AO4" s="128" t="s">
        <v>128</v>
      </c>
      <c r="AP4" s="128" t="s">
        <v>129</v>
      </c>
      <c r="AQ4" s="128" t="s">
        <v>129</v>
      </c>
      <c r="AR4" s="128" t="s">
        <v>129</v>
      </c>
    </row>
    <row r="5" spans="1:44" s="149" customFormat="1" ht="18" hidden="1" customHeight="1">
      <c r="A5" s="140" t="s">
        <v>130</v>
      </c>
      <c r="B5" s="140" t="s">
        <v>131</v>
      </c>
      <c r="C5" s="140" t="s">
        <v>132</v>
      </c>
      <c r="D5" s="141" t="s">
        <v>133</v>
      </c>
      <c r="E5" s="140" t="s">
        <v>134</v>
      </c>
      <c r="F5" s="142" t="s">
        <v>135</v>
      </c>
      <c r="G5" s="142"/>
      <c r="H5" s="142" t="s">
        <v>136</v>
      </c>
      <c r="I5" s="143"/>
      <c r="J5" s="144" t="s">
        <v>137</v>
      </c>
      <c r="K5" s="145"/>
      <c r="L5" s="144" t="s">
        <v>138</v>
      </c>
      <c r="M5" s="146" t="s">
        <v>139</v>
      </c>
      <c r="N5" s="146" t="s">
        <v>140</v>
      </c>
      <c r="O5" s="143" t="s">
        <v>141</v>
      </c>
      <c r="P5" s="142" t="s">
        <v>142</v>
      </c>
      <c r="Q5" s="142" t="s">
        <v>143</v>
      </c>
      <c r="R5" s="140" t="s">
        <v>144</v>
      </c>
      <c r="S5" s="140"/>
      <c r="T5" s="140" t="s">
        <v>145</v>
      </c>
      <c r="U5" s="140" t="s">
        <v>146</v>
      </c>
      <c r="V5" s="140" t="s">
        <v>147</v>
      </c>
      <c r="W5" s="147" t="s">
        <v>148</v>
      </c>
      <c r="X5" s="140" t="s">
        <v>149</v>
      </c>
      <c r="Y5" s="140" t="s">
        <v>150</v>
      </c>
      <c r="Z5" s="140" t="s">
        <v>151</v>
      </c>
      <c r="AA5" s="140" t="s">
        <v>152</v>
      </c>
      <c r="AB5" s="140" t="s">
        <v>153</v>
      </c>
      <c r="AC5" s="148" t="s">
        <v>154</v>
      </c>
      <c r="AD5" s="140" t="s">
        <v>155</v>
      </c>
      <c r="AE5" s="140" t="s">
        <v>156</v>
      </c>
      <c r="AF5" s="140" t="s">
        <v>157</v>
      </c>
      <c r="AG5" s="140" t="s">
        <v>158</v>
      </c>
      <c r="AH5" s="140" t="s">
        <v>159</v>
      </c>
      <c r="AI5" s="140" t="s">
        <v>160</v>
      </c>
      <c r="AJ5" s="140" t="s">
        <v>161</v>
      </c>
      <c r="AK5" s="148" t="s">
        <v>162</v>
      </c>
      <c r="AL5" s="140" t="s">
        <v>163</v>
      </c>
      <c r="AM5" s="140" t="s">
        <v>164</v>
      </c>
      <c r="AN5" s="140" t="s">
        <v>165</v>
      </c>
      <c r="AO5" s="140" t="s">
        <v>166</v>
      </c>
      <c r="AP5" s="140" t="s">
        <v>167</v>
      </c>
      <c r="AQ5" s="140" t="s">
        <v>168</v>
      </c>
      <c r="AR5" s="140" t="s">
        <v>169</v>
      </c>
    </row>
    <row r="6" spans="1:44">
      <c r="A6" s="150"/>
      <c r="B6" s="150"/>
      <c r="C6" s="151"/>
      <c r="D6" s="152"/>
      <c r="E6" s="150">
        <f>'受講申込書 '!$B$50</f>
        <v>0</v>
      </c>
      <c r="F6" s="153"/>
      <c r="G6" s="153"/>
      <c r="H6" s="153"/>
      <c r="I6" s="154"/>
      <c r="J6" s="153"/>
      <c r="K6" s="155"/>
      <c r="L6" s="153"/>
      <c r="M6" s="156"/>
      <c r="N6" s="156"/>
      <c r="O6" s="154"/>
      <c r="P6" s="154"/>
      <c r="Q6" s="154"/>
      <c r="R6" s="150"/>
      <c r="S6" s="150"/>
      <c r="T6" s="150">
        <f>'受講申込書 '!$D$34</f>
        <v>0</v>
      </c>
      <c r="U6" s="150">
        <f>'受講申込書 '!$M$34</f>
        <v>0</v>
      </c>
      <c r="V6" s="150"/>
      <c r="W6" s="157"/>
      <c r="X6" s="150">
        <f>'受講申込書 '!$E$43</f>
        <v>0</v>
      </c>
      <c r="Y6" s="150">
        <f>'受講申込書 '!H50</f>
        <v>0</v>
      </c>
      <c r="Z6" s="150">
        <f>'受講申込書 '!J50</f>
        <v>0</v>
      </c>
      <c r="AA6" s="150"/>
      <c r="AB6" s="150">
        <f>'受講申込書 '!L50</f>
        <v>0</v>
      </c>
      <c r="AC6" s="158">
        <f>'受講申込書 '!M50</f>
        <v>0</v>
      </c>
      <c r="AD6" s="150"/>
      <c r="AE6" s="159" t="str">
        <f>IF('受講申込書 '!N50="☑","正社員",IF('受講申込書 '!N51="☑","非正規雇用",IF('受講申込書 '!N52="☑","その他（自営業等）","")))</f>
        <v/>
      </c>
      <c r="AF6" s="159"/>
      <c r="AG6" s="159" t="str">
        <f>IF(A6="","","オフライン")</f>
        <v/>
      </c>
      <c r="AH6" s="157"/>
      <c r="AI6" s="150"/>
      <c r="AJ6" s="150"/>
      <c r="AK6" s="158"/>
      <c r="AL6" s="150"/>
      <c r="AM6" s="150"/>
      <c r="AN6" s="150"/>
      <c r="AO6" s="150"/>
      <c r="AP6" s="150" t="str">
        <f>IF('受講申込書 '!P51="☑","駐車場を希望する","")</f>
        <v/>
      </c>
      <c r="AQ6" s="150"/>
      <c r="AR6" s="150"/>
    </row>
    <row r="7" spans="1:44">
      <c r="A7" s="150"/>
      <c r="B7" s="150"/>
      <c r="C7" s="151"/>
      <c r="D7" s="152"/>
      <c r="E7" s="150">
        <f>'受講申込書 '!$B$53</f>
        <v>0</v>
      </c>
      <c r="F7" s="153"/>
      <c r="G7" s="153"/>
      <c r="H7" s="153"/>
      <c r="I7" s="154"/>
      <c r="J7" s="153"/>
      <c r="K7" s="155"/>
      <c r="L7" s="153"/>
      <c r="M7" s="156"/>
      <c r="N7" s="156"/>
      <c r="O7" s="154"/>
      <c r="P7" s="154"/>
      <c r="Q7" s="154"/>
      <c r="R7" s="150"/>
      <c r="S7" s="150"/>
      <c r="T7" s="150">
        <f>'受講申込書 '!$D$34</f>
        <v>0</v>
      </c>
      <c r="U7" s="150">
        <f>'受講申込書 '!$M$34</f>
        <v>0</v>
      </c>
      <c r="V7" s="150"/>
      <c r="W7" s="157"/>
      <c r="X7" s="150">
        <f>'受講申込書 '!$E$43</f>
        <v>0</v>
      </c>
      <c r="Y7" s="150">
        <f>'受講申込書 '!H53</f>
        <v>0</v>
      </c>
      <c r="Z7" s="150">
        <f>'受講申込書 '!J53</f>
        <v>0</v>
      </c>
      <c r="AA7" s="150"/>
      <c r="AB7" s="150">
        <f>'受講申込書 '!L53</f>
        <v>0</v>
      </c>
      <c r="AC7" s="158">
        <f>'受講申込書 '!M53</f>
        <v>0</v>
      </c>
      <c r="AD7" s="150"/>
      <c r="AE7" s="159" t="str">
        <f>IF('受講申込書 '!N53="☑","正社員",IF('受講申込書 '!N54="☑","非正規雇用",IF('受講申込書 '!N55="☑","その他（自営業等）","")))</f>
        <v/>
      </c>
      <c r="AF7" s="159"/>
      <c r="AG7" s="159" t="str">
        <f t="shared" ref="AG7:AG13" si="0">IF(A7="","","オフライン")</f>
        <v/>
      </c>
      <c r="AH7" s="157"/>
      <c r="AI7" s="150"/>
      <c r="AJ7" s="150"/>
      <c r="AK7" s="158"/>
      <c r="AL7" s="150"/>
      <c r="AM7" s="150"/>
      <c r="AN7" s="150"/>
      <c r="AO7" s="150"/>
      <c r="AP7" s="150" t="str">
        <f>IF('受講申込書 '!P54="☑","駐車場を希望する","")</f>
        <v/>
      </c>
      <c r="AQ7" s="150"/>
      <c r="AR7" s="150"/>
    </row>
    <row r="8" spans="1:44">
      <c r="A8" s="150"/>
      <c r="B8" s="150"/>
      <c r="C8" s="151"/>
      <c r="D8" s="152"/>
      <c r="E8" s="150">
        <f>'受講申込書 '!$B$56</f>
        <v>0</v>
      </c>
      <c r="F8" s="153"/>
      <c r="G8" s="153"/>
      <c r="H8" s="153"/>
      <c r="I8" s="154"/>
      <c r="J8" s="153"/>
      <c r="K8" s="155"/>
      <c r="L8" s="153"/>
      <c r="M8" s="156"/>
      <c r="N8" s="156"/>
      <c r="O8" s="154"/>
      <c r="P8" s="154"/>
      <c r="Q8" s="154"/>
      <c r="R8" s="150"/>
      <c r="S8" s="150"/>
      <c r="T8" s="150">
        <f>'受講申込書 '!$D$34</f>
        <v>0</v>
      </c>
      <c r="U8" s="150">
        <f>'受講申込書 '!$M$34</f>
        <v>0</v>
      </c>
      <c r="V8" s="150"/>
      <c r="W8" s="157"/>
      <c r="X8" s="150">
        <f>'受講申込書 '!$E$43</f>
        <v>0</v>
      </c>
      <c r="Y8" s="150">
        <f>'受講申込書 '!H56</f>
        <v>0</v>
      </c>
      <c r="Z8" s="150">
        <f>'受講申込書 '!J56</f>
        <v>0</v>
      </c>
      <c r="AA8" s="150"/>
      <c r="AB8" s="150">
        <f>'受講申込書 '!L56</f>
        <v>0</v>
      </c>
      <c r="AC8" s="158">
        <f>'受講申込書 '!M56</f>
        <v>0</v>
      </c>
      <c r="AD8" s="150"/>
      <c r="AE8" s="159" t="str">
        <f>IF('受講申込書 '!N56="☑","正社員",IF('受講申込書 '!N57="☑","非正規雇用",IF('受講申込書 '!N58="☑","その他（自営業等）","")))</f>
        <v/>
      </c>
      <c r="AF8" s="159"/>
      <c r="AG8" s="159" t="str">
        <f t="shared" si="0"/>
        <v/>
      </c>
      <c r="AH8" s="157"/>
      <c r="AI8" s="150"/>
      <c r="AJ8" s="150"/>
      <c r="AK8" s="158"/>
      <c r="AL8" s="150"/>
      <c r="AM8" s="150"/>
      <c r="AN8" s="150"/>
      <c r="AO8" s="150"/>
      <c r="AP8" s="150" t="str">
        <f>IF('受講申込書 '!P57="☑","駐車場を希望する","")</f>
        <v/>
      </c>
      <c r="AQ8" s="150"/>
      <c r="AR8" s="150"/>
    </row>
    <row r="9" spans="1:44">
      <c r="A9" s="150"/>
      <c r="B9" s="150"/>
      <c r="C9" s="151"/>
      <c r="D9" s="152"/>
      <c r="E9" s="150">
        <f>'受講申込書 '!$B$59</f>
        <v>0</v>
      </c>
      <c r="F9" s="153"/>
      <c r="G9" s="153"/>
      <c r="H9" s="153"/>
      <c r="I9" s="154"/>
      <c r="J9" s="153"/>
      <c r="K9" s="155"/>
      <c r="L9" s="153"/>
      <c r="M9" s="156"/>
      <c r="N9" s="156"/>
      <c r="O9" s="154"/>
      <c r="P9" s="154"/>
      <c r="Q9" s="154"/>
      <c r="R9" s="150"/>
      <c r="S9" s="150"/>
      <c r="T9" s="150">
        <f>'受講申込書 '!$D$34</f>
        <v>0</v>
      </c>
      <c r="U9" s="150">
        <f>'受講申込書 '!$M$34</f>
        <v>0</v>
      </c>
      <c r="V9" s="150"/>
      <c r="W9" s="157"/>
      <c r="X9" s="150">
        <f>'受講申込書 '!$E$43</f>
        <v>0</v>
      </c>
      <c r="Y9" s="150">
        <f>'受講申込書 '!H59</f>
        <v>0</v>
      </c>
      <c r="Z9" s="150">
        <f>'受講申込書 '!J59</f>
        <v>0</v>
      </c>
      <c r="AA9" s="150"/>
      <c r="AB9" s="150">
        <f>'受講申込書 '!L59</f>
        <v>0</v>
      </c>
      <c r="AC9" s="158">
        <f>'受講申込書 '!M59</f>
        <v>0</v>
      </c>
      <c r="AD9" s="150"/>
      <c r="AE9" s="159" t="str">
        <f>IF('受講申込書 '!N59="☑","正社員",IF('受講申込書 '!N60="☑","非正規雇用",IF('受講申込書 '!N61="☑","その他（自営業等）","")))</f>
        <v/>
      </c>
      <c r="AF9" s="159"/>
      <c r="AG9" s="159" t="str">
        <f t="shared" si="0"/>
        <v/>
      </c>
      <c r="AH9" s="157"/>
      <c r="AI9" s="150"/>
      <c r="AJ9" s="150"/>
      <c r="AK9" s="158"/>
      <c r="AL9" s="150"/>
      <c r="AM9" s="150"/>
      <c r="AN9" s="150"/>
      <c r="AO9" s="150"/>
      <c r="AP9" s="150" t="str">
        <f>IF('受講申込書 '!P60="☑","駐車場を希望する","")</f>
        <v/>
      </c>
      <c r="AQ9" s="150"/>
      <c r="AR9" s="150"/>
    </row>
    <row r="10" spans="1:44">
      <c r="A10" s="150"/>
      <c r="B10" s="150"/>
      <c r="C10" s="151"/>
      <c r="D10" s="152"/>
      <c r="E10" s="150">
        <f>'受講申込書 '!$B$62</f>
        <v>0</v>
      </c>
      <c r="F10" s="153"/>
      <c r="G10" s="153"/>
      <c r="H10" s="153"/>
      <c r="I10" s="154"/>
      <c r="J10" s="153"/>
      <c r="K10" s="155"/>
      <c r="L10" s="153"/>
      <c r="M10" s="156"/>
      <c r="N10" s="156"/>
      <c r="O10" s="154"/>
      <c r="P10" s="154"/>
      <c r="Q10" s="154"/>
      <c r="R10" s="150"/>
      <c r="S10" s="150"/>
      <c r="T10" s="150">
        <f>'受講申込書 '!$D$34</f>
        <v>0</v>
      </c>
      <c r="U10" s="150">
        <f>'受講申込書 '!$M$34</f>
        <v>0</v>
      </c>
      <c r="W10" s="157"/>
      <c r="X10" s="150">
        <f>'受講申込書 '!$E$43</f>
        <v>0</v>
      </c>
      <c r="Y10" s="150">
        <f>'受講申込書 '!H62</f>
        <v>0</v>
      </c>
      <c r="Z10" s="150">
        <f>'受講申込書 '!J62</f>
        <v>0</v>
      </c>
      <c r="AA10" s="150"/>
      <c r="AB10" s="150">
        <f>'受講申込書 '!L62</f>
        <v>0</v>
      </c>
      <c r="AC10" s="158">
        <f>'受講申込書 '!M62</f>
        <v>0</v>
      </c>
      <c r="AD10" s="150"/>
      <c r="AE10" s="159" t="str">
        <f>IF('受講申込書 '!N62="☑","正社員",IF('受講申込書 '!N63="☑","非正規雇用",IF('受講申込書 '!N64="☑","その他（自営業等）","")))</f>
        <v/>
      </c>
      <c r="AF10" s="159"/>
      <c r="AG10" s="159" t="str">
        <f t="shared" si="0"/>
        <v/>
      </c>
      <c r="AH10" s="157"/>
      <c r="AI10" s="150"/>
      <c r="AJ10" s="150"/>
      <c r="AK10" s="158"/>
      <c r="AL10" s="150"/>
      <c r="AM10" s="150"/>
      <c r="AN10" s="150"/>
      <c r="AO10" s="150"/>
      <c r="AP10" s="150" t="str">
        <f>IF('受講申込書 '!P63="☑","駐車場を希望する","")</f>
        <v/>
      </c>
      <c r="AQ10" s="150"/>
      <c r="AR10" s="150"/>
    </row>
    <row r="11" spans="1:44">
      <c r="A11" s="150"/>
      <c r="B11" s="150"/>
      <c r="C11" s="150"/>
      <c r="D11" s="152"/>
      <c r="E11" s="150">
        <f>'受講申込書 '!$B$65</f>
        <v>0</v>
      </c>
      <c r="F11" s="153"/>
      <c r="G11" s="153"/>
      <c r="H11" s="153"/>
      <c r="I11" s="154"/>
      <c r="J11" s="153"/>
      <c r="K11" s="155"/>
      <c r="L11" s="153"/>
      <c r="M11" s="156"/>
      <c r="N11" s="156"/>
      <c r="O11" s="154"/>
      <c r="P11" s="154"/>
      <c r="Q11" s="154"/>
      <c r="R11" s="150"/>
      <c r="S11" s="150"/>
      <c r="T11" s="150">
        <f>'受講申込書 '!$D$34</f>
        <v>0</v>
      </c>
      <c r="U11" s="150">
        <f>'受講申込書 '!$M$34</f>
        <v>0</v>
      </c>
      <c r="V11" s="150"/>
      <c r="W11" s="157"/>
      <c r="X11" s="150">
        <f>'受講申込書 '!$E$43</f>
        <v>0</v>
      </c>
      <c r="Y11" s="150">
        <f>'受講申込書 '!H65</f>
        <v>0</v>
      </c>
      <c r="Z11" s="150">
        <f>'受講申込書 '!J65</f>
        <v>0</v>
      </c>
      <c r="AA11" s="150"/>
      <c r="AB11" s="150">
        <f>'受講申込書 '!L65</f>
        <v>0</v>
      </c>
      <c r="AC11" s="158">
        <f>'受講申込書 '!M65</f>
        <v>0</v>
      </c>
      <c r="AD11" s="150"/>
      <c r="AE11" s="159" t="str">
        <f>IF('受講申込書 '!N65="☑","正社員",IF('受講申込書 '!N66="☑","非正規雇用",IF('受講申込書 '!N67="☑","その他（自営業等）","")))</f>
        <v/>
      </c>
      <c r="AF11" s="159"/>
      <c r="AG11" s="159" t="str">
        <f t="shared" si="0"/>
        <v/>
      </c>
      <c r="AH11" s="157"/>
      <c r="AI11" s="150"/>
      <c r="AJ11" s="150"/>
      <c r="AK11" s="158"/>
      <c r="AL11" s="150"/>
      <c r="AM11" s="150"/>
      <c r="AN11" s="150"/>
      <c r="AO11" s="150"/>
      <c r="AP11" s="150" t="str">
        <f>IF('受講申込書 '!P66="☑","駐車場を希望する","")</f>
        <v/>
      </c>
      <c r="AQ11" s="150"/>
      <c r="AR11" s="150"/>
    </row>
    <row r="12" spans="1:44">
      <c r="A12" s="150"/>
      <c r="B12" s="150"/>
      <c r="C12" s="150"/>
      <c r="D12" s="152"/>
      <c r="E12" s="150">
        <f>'受講申込書 '!$B$68</f>
        <v>0</v>
      </c>
      <c r="F12" s="153"/>
      <c r="G12" s="153"/>
      <c r="H12" s="153"/>
      <c r="I12" s="154"/>
      <c r="J12" s="153"/>
      <c r="K12" s="155"/>
      <c r="L12" s="153"/>
      <c r="M12" s="156"/>
      <c r="N12" s="156"/>
      <c r="O12" s="154"/>
      <c r="P12" s="154"/>
      <c r="Q12" s="154"/>
      <c r="R12" s="150"/>
      <c r="S12" s="150"/>
      <c r="T12" s="150">
        <f>'受講申込書 '!$D$34</f>
        <v>0</v>
      </c>
      <c r="U12" s="150">
        <f>'受講申込書 '!$M$34</f>
        <v>0</v>
      </c>
      <c r="V12" s="150"/>
      <c r="W12" s="157"/>
      <c r="X12" s="150">
        <f>'受講申込書 '!$E$43</f>
        <v>0</v>
      </c>
      <c r="Y12" s="150">
        <f>'受講申込書 '!H68</f>
        <v>0</v>
      </c>
      <c r="Z12" s="150">
        <f>'受講申込書 '!J68</f>
        <v>0</v>
      </c>
      <c r="AA12" s="150"/>
      <c r="AB12" s="150">
        <f>'受講申込書 '!L68</f>
        <v>0</v>
      </c>
      <c r="AC12" s="158">
        <f>'受講申込書 '!M68</f>
        <v>0</v>
      </c>
      <c r="AD12" s="150"/>
      <c r="AE12" s="159" t="str">
        <f>IF('受講申込書 '!N68="☑","正社員",IF('受講申込書 '!N69="☑","非正規雇用",IF('受講申込書 '!N70="☑","その他（自営業等）","")))</f>
        <v/>
      </c>
      <c r="AF12" s="159"/>
      <c r="AG12" s="159" t="str">
        <f t="shared" si="0"/>
        <v/>
      </c>
      <c r="AH12" s="157"/>
      <c r="AI12" s="150"/>
      <c r="AJ12" s="150"/>
      <c r="AK12" s="158"/>
      <c r="AL12" s="150"/>
      <c r="AM12" s="150"/>
      <c r="AN12" s="150"/>
      <c r="AO12" s="150"/>
      <c r="AP12" s="150" t="str">
        <f>IF('受講申込書 '!P69="☑","駐車場を希望する","")</f>
        <v/>
      </c>
      <c r="AQ12" s="150"/>
      <c r="AR12" s="150"/>
    </row>
    <row r="13" spans="1:44">
      <c r="A13" s="150"/>
      <c r="B13" s="150"/>
      <c r="C13" s="150"/>
      <c r="D13" s="152"/>
      <c r="E13" s="150">
        <f>'受講申込書 '!$B$71</f>
        <v>0</v>
      </c>
      <c r="F13" s="153"/>
      <c r="G13" s="153"/>
      <c r="H13" s="153"/>
      <c r="I13" s="154"/>
      <c r="J13" s="153"/>
      <c r="K13" s="155"/>
      <c r="L13" s="153"/>
      <c r="M13" s="156"/>
      <c r="N13" s="156"/>
      <c r="O13" s="154"/>
      <c r="P13" s="154"/>
      <c r="Q13" s="154"/>
      <c r="R13" s="150"/>
      <c r="S13" s="150"/>
      <c r="T13" s="150">
        <f>'受講申込書 '!$D$34</f>
        <v>0</v>
      </c>
      <c r="U13" s="150">
        <f>'受講申込書 '!$M$34</f>
        <v>0</v>
      </c>
      <c r="V13" s="150"/>
      <c r="W13" s="157"/>
      <c r="X13" s="150">
        <f>'受講申込書 '!$E$43</f>
        <v>0</v>
      </c>
      <c r="Y13" s="150">
        <f>'受講申込書 '!H71</f>
        <v>0</v>
      </c>
      <c r="Z13" s="150">
        <f>'受講申込書 '!J71</f>
        <v>0</v>
      </c>
      <c r="AA13" s="150"/>
      <c r="AB13" s="150">
        <f>'受講申込書 '!L71</f>
        <v>0</v>
      </c>
      <c r="AC13" s="158">
        <f>'受講申込書 '!M71</f>
        <v>0</v>
      </c>
      <c r="AD13" s="150"/>
      <c r="AE13" s="159" t="str">
        <f>IF('受講申込書 '!N71="☑","正社員",IF('受講申込書 '!N72="☑","非正規雇用",IF('受講申込書 '!N73="☑","その他（自営業等）","")))</f>
        <v/>
      </c>
      <c r="AF13" s="159"/>
      <c r="AG13" s="159" t="str">
        <f t="shared" si="0"/>
        <v/>
      </c>
      <c r="AH13" s="157"/>
      <c r="AI13" s="150"/>
      <c r="AJ13" s="150"/>
      <c r="AK13" s="158"/>
      <c r="AL13" s="150"/>
      <c r="AM13" s="150"/>
      <c r="AN13" s="150"/>
      <c r="AO13" s="150"/>
      <c r="AP13" s="150" t="str">
        <f>IF('受講申込書 '!P72="☑","駐車場を希望する","")</f>
        <v/>
      </c>
      <c r="AQ13" s="150"/>
      <c r="AR13" s="150"/>
    </row>
    <row r="17" spans="4:37" ht="14.25" thickBot="1">
      <c r="E17" s="168" t="s">
        <v>348</v>
      </c>
    </row>
    <row r="18" spans="4:37" s="161" customFormat="1" ht="14.25" thickTop="1">
      <c r="D18" s="160"/>
      <c r="E18" s="169" t="s">
        <v>325</v>
      </c>
      <c r="F18" s="170" t="s">
        <v>326</v>
      </c>
      <c r="G18" s="171" t="s">
        <v>327</v>
      </c>
      <c r="H18" s="171" t="s">
        <v>328</v>
      </c>
      <c r="I18" s="171" t="s">
        <v>329</v>
      </c>
      <c r="J18" s="171" t="s">
        <v>330</v>
      </c>
      <c r="K18" s="171" t="s">
        <v>331</v>
      </c>
      <c r="L18" s="171" t="s">
        <v>332</v>
      </c>
      <c r="M18" s="171" t="s">
        <v>333</v>
      </c>
      <c r="N18" s="171" t="s">
        <v>334</v>
      </c>
      <c r="O18" s="171" t="s">
        <v>335</v>
      </c>
      <c r="P18" s="171" t="s">
        <v>203</v>
      </c>
      <c r="Q18" s="171" t="s">
        <v>336</v>
      </c>
      <c r="R18" s="171" t="s">
        <v>337</v>
      </c>
      <c r="S18" s="171" t="s">
        <v>338</v>
      </c>
      <c r="T18" s="171" t="s">
        <v>339</v>
      </c>
      <c r="U18" s="171" t="s">
        <v>340</v>
      </c>
      <c r="V18" s="171" t="s">
        <v>341</v>
      </c>
      <c r="W18" s="171" t="s">
        <v>342</v>
      </c>
      <c r="X18" s="171" t="s">
        <v>343</v>
      </c>
      <c r="Y18" s="171" t="s">
        <v>344</v>
      </c>
      <c r="Z18" s="172" t="s">
        <v>345</v>
      </c>
      <c r="AC18" s="162" t="s">
        <v>346</v>
      </c>
      <c r="AK18" s="163"/>
    </row>
    <row r="19" spans="4:37">
      <c r="E19" s="173">
        <f>'受講申込書 '!$P$25</f>
        <v>0</v>
      </c>
      <c r="F19" s="158" t="str">
        <f>'受講申込書 '!$D$50</f>
        <v/>
      </c>
      <c r="G19" s="150" t="str">
        <f>IF(F19="","",'受講申込書 '!$D$34)</f>
        <v/>
      </c>
      <c r="H19" s="150" t="str">
        <f>IF('受講申込書 '!$M$34="","",'受講申込書 '!$M$34)</f>
        <v/>
      </c>
      <c r="I19" s="157" t="str">
        <f>IF(F19="","",'受講申込書 '!$D$37)</f>
        <v/>
      </c>
      <c r="J19" s="157" t="str">
        <f>IF(F19="","",'受講申込書 '!$D$38)</f>
        <v/>
      </c>
      <c r="K19" s="165" t="str">
        <f>IF(F19="","",'受講申込書 '!$D$36)</f>
        <v/>
      </c>
      <c r="L19" s="150" t="str">
        <f>IF(F19="","",'受講申込書 '!$E$43)</f>
        <v/>
      </c>
      <c r="M19" s="158"/>
      <c r="N19" s="158" t="str">
        <f>IF(F19="","",'受講申込書 '!$J$43)</f>
        <v/>
      </c>
      <c r="O19" s="158"/>
      <c r="P19" s="158" t="str">
        <f>IF(F19="","",'受講申込書 '!$N$43)</f>
        <v/>
      </c>
      <c r="Q19" s="158" t="str">
        <f>IF(F19="","",'受講申込書 '!$N$44)</f>
        <v/>
      </c>
      <c r="R19" s="158">
        <f>IF('受講申込書 '!D39="☑","A　1～29人",IF('受講申込書 '!I39="☑","B　30～99人",IF('受講申込書 '!N39="☑","C　100～299人",IF('受講申込書 '!D40="☑","D　300～499人",IF('受講申込書 '!I40="☑","E　500～999人",IF('受講申込書 '!N40="☑","F　1000人～",))))))</f>
        <v>0</v>
      </c>
      <c r="S19" s="158">
        <f>'受講申込書 '!D41</f>
        <v>0</v>
      </c>
      <c r="T19" s="150">
        <f>'受講申込書 '!H50</f>
        <v>0</v>
      </c>
      <c r="U19" s="150">
        <f>'受講申込書 '!J50</f>
        <v>0</v>
      </c>
      <c r="V19" s="150">
        <f>'受講申込書 '!L50</f>
        <v>0</v>
      </c>
      <c r="W19" s="158">
        <f>'受講申込書 '!M50</f>
        <v>0</v>
      </c>
      <c r="X19" s="150" t="str">
        <f>IF('受講申込書 '!N50="☑","正社員",IF('受講申込書 '!N51="☑","非正規雇用",IF('受講申込書 '!N52="☑","その他（自営業等）","未記入")))</f>
        <v>未記入</v>
      </c>
      <c r="Y19" s="150" t="str">
        <f>IF('受講申込書 '!P51="☑","駐車場希望する","")</f>
        <v/>
      </c>
      <c r="Z19" s="174" t="str">
        <f>IFERROR(VLOOKUP(AC19,コースNO!$A$2:$E$65,2,FALSE),"")</f>
        <v/>
      </c>
      <c r="AC19" s="166" t="str">
        <f>IF('受講申込書 '!B50="","",'受講申込書 '!B50)</f>
        <v/>
      </c>
    </row>
    <row r="20" spans="4:37">
      <c r="E20" s="173">
        <f>'受講申込書 '!$P$25</f>
        <v>0</v>
      </c>
      <c r="F20" s="158" t="str">
        <f>'受講申込書 '!$D$53</f>
        <v/>
      </c>
      <c r="G20" s="150" t="str">
        <f>IF(F20="","",'受講申込書 '!$D$34)</f>
        <v/>
      </c>
      <c r="H20" s="150" t="str">
        <f>IF('受講申込書 '!$M$34="","",'受講申込書 '!$M$34)</f>
        <v/>
      </c>
      <c r="I20" s="157" t="str">
        <f>IF(F20="","",'受講申込書 '!$D$37)</f>
        <v/>
      </c>
      <c r="J20" s="157" t="str">
        <f>IF(F20="","",'受講申込書 '!$D$38)</f>
        <v/>
      </c>
      <c r="K20" s="165" t="str">
        <f>IF(F20="","",'受講申込書 '!$D$36)</f>
        <v/>
      </c>
      <c r="L20" s="150" t="str">
        <f>IF(F20="","",'受講申込書 '!$E$43)</f>
        <v/>
      </c>
      <c r="M20" s="158"/>
      <c r="N20" s="158" t="str">
        <f>IF(F20="","",'受講申込書 '!$J$43)</f>
        <v/>
      </c>
      <c r="O20" s="158"/>
      <c r="P20" s="158" t="str">
        <f>IF(F20="","",'受講申込書 '!$N$43)</f>
        <v/>
      </c>
      <c r="Q20" s="158" t="str">
        <f>IF(F20="","",'受講申込書 '!$N$44)</f>
        <v/>
      </c>
      <c r="R20" s="158" t="str">
        <f t="shared" ref="R20:R26" si="1">IF(F20="","",$R$19)</f>
        <v/>
      </c>
      <c r="S20" s="158" t="str">
        <f t="shared" ref="S20:S26" si="2">IF(F20="","",$S$19)</f>
        <v/>
      </c>
      <c r="T20" s="150">
        <f>'受講申込書 '!H53</f>
        <v>0</v>
      </c>
      <c r="U20" s="150">
        <f>'受講申込書 '!J53</f>
        <v>0</v>
      </c>
      <c r="V20" s="150">
        <f>'受講申込書 '!L53</f>
        <v>0</v>
      </c>
      <c r="W20" s="158">
        <f>'受講申込書 '!M53</f>
        <v>0</v>
      </c>
      <c r="X20" s="150" t="str">
        <f>IF('受講申込書 '!N53="☑","正社員",IF('受講申込書 '!N54="☑","非正規雇用",IF('受講申込書 '!N55="☑","その他（自営業等）","未記入")))</f>
        <v>未記入</v>
      </c>
      <c r="Y20" s="150" t="str">
        <f>IF('受講申込書 '!P54="☑","駐車場希望する","")</f>
        <v/>
      </c>
      <c r="Z20" s="174" t="str">
        <f>IFERROR(VLOOKUP(AC20,コースNO!$A$2:$E$65,2,FALSE),"")</f>
        <v/>
      </c>
      <c r="AC20" s="166" t="str">
        <f>IF('受講申込書 '!B53="","",'受講申込書 '!B53)</f>
        <v/>
      </c>
    </row>
    <row r="21" spans="4:37">
      <c r="E21" s="173">
        <f>'受講申込書 '!$P$25</f>
        <v>0</v>
      </c>
      <c r="F21" s="158" t="str">
        <f>'受講申込書 '!$D$56</f>
        <v/>
      </c>
      <c r="G21" s="150" t="str">
        <f>IF(F21="","",'受講申込書 '!$D$34)</f>
        <v/>
      </c>
      <c r="H21" s="150" t="str">
        <f>IF('受講申込書 '!$M$34="","",'受講申込書 '!$M$34)</f>
        <v/>
      </c>
      <c r="I21" s="157" t="str">
        <f>IF(F21="","",'受講申込書 '!$D$37)</f>
        <v/>
      </c>
      <c r="J21" s="157" t="str">
        <f>IF(F21="","",'受講申込書 '!$D$38)</f>
        <v/>
      </c>
      <c r="K21" s="165" t="str">
        <f>IF(F21="","",'受講申込書 '!$D$36)</f>
        <v/>
      </c>
      <c r="L21" s="150" t="str">
        <f>IF(F21="","",'受講申込書 '!$E$43)</f>
        <v/>
      </c>
      <c r="M21" s="158"/>
      <c r="N21" s="158" t="str">
        <f>IF(F21="","",'受講申込書 '!$J$43)</f>
        <v/>
      </c>
      <c r="O21" s="158"/>
      <c r="P21" s="158" t="str">
        <f>IF(F21="","",'受講申込書 '!$N$43)</f>
        <v/>
      </c>
      <c r="Q21" s="158" t="str">
        <f>IF(F21="","",'受講申込書 '!$N$44)</f>
        <v/>
      </c>
      <c r="R21" s="158" t="str">
        <f t="shared" si="1"/>
        <v/>
      </c>
      <c r="S21" s="158" t="str">
        <f t="shared" si="2"/>
        <v/>
      </c>
      <c r="T21" s="150">
        <f>'受講申込書 '!H56</f>
        <v>0</v>
      </c>
      <c r="U21" s="150">
        <f>'受講申込書 '!J56</f>
        <v>0</v>
      </c>
      <c r="V21" s="150">
        <f>'受講申込書 '!L56</f>
        <v>0</v>
      </c>
      <c r="W21" s="158">
        <f>'受講申込書 '!M56</f>
        <v>0</v>
      </c>
      <c r="X21" s="150" t="str">
        <f>IF('受講申込書 '!N56="☑","正社員",IF('受講申込書 '!N57="☑","非正規雇用",IF('受講申込書 '!N58="☑","その他（自営業等）","未記入")))</f>
        <v>未記入</v>
      </c>
      <c r="Y21" s="150" t="str">
        <f>IF('受講申込書 '!P57="☑","駐車場希望する","")</f>
        <v/>
      </c>
      <c r="Z21" s="174" t="str">
        <f>IFERROR(VLOOKUP(AC21,コースNO!$A$2:$E$65,2,FALSE),"")</f>
        <v/>
      </c>
      <c r="AC21" s="166" t="str">
        <f>IF('受講申込書 '!B56="","",'受講申込書 '!B56)</f>
        <v/>
      </c>
    </row>
    <row r="22" spans="4:37">
      <c r="E22" s="173">
        <f>'受講申込書 '!$P$25</f>
        <v>0</v>
      </c>
      <c r="F22" s="158" t="str">
        <f>'受講申込書 '!$D$59</f>
        <v/>
      </c>
      <c r="G22" s="150" t="str">
        <f>IF(F22="","",'受講申込書 '!$D$34)</f>
        <v/>
      </c>
      <c r="H22" s="150" t="str">
        <f>IF('受講申込書 '!$M$34="","",'受講申込書 '!$M$34)</f>
        <v/>
      </c>
      <c r="I22" s="157" t="str">
        <f>IF(F22="","",'受講申込書 '!$D$37)</f>
        <v/>
      </c>
      <c r="J22" s="157" t="str">
        <f>IF(F22="","",'受講申込書 '!$D$38)</f>
        <v/>
      </c>
      <c r="K22" s="165" t="str">
        <f>IF(F22="","",'受講申込書 '!$D$36)</f>
        <v/>
      </c>
      <c r="L22" s="150" t="str">
        <f>IF(F22="","",'受講申込書 '!$E$43)</f>
        <v/>
      </c>
      <c r="M22" s="158"/>
      <c r="N22" s="158" t="str">
        <f>IF(F22="","",'受講申込書 '!$J$43)</f>
        <v/>
      </c>
      <c r="O22" s="158"/>
      <c r="P22" s="158" t="str">
        <f>IF(F22="","",'受講申込書 '!$N$43)</f>
        <v/>
      </c>
      <c r="Q22" s="158" t="str">
        <f>IF(F22="","",'受講申込書 '!$N$44)</f>
        <v/>
      </c>
      <c r="R22" s="158" t="str">
        <f t="shared" si="1"/>
        <v/>
      </c>
      <c r="S22" s="158" t="str">
        <f t="shared" si="2"/>
        <v/>
      </c>
      <c r="T22" s="150">
        <f>'受講申込書 '!H59</f>
        <v>0</v>
      </c>
      <c r="U22" s="150">
        <f>'受講申込書 '!J59</f>
        <v>0</v>
      </c>
      <c r="V22" s="150">
        <f>'受講申込書 '!L59</f>
        <v>0</v>
      </c>
      <c r="W22" s="158">
        <f>'受講申込書 '!M59</f>
        <v>0</v>
      </c>
      <c r="X22" s="150" t="str">
        <f>IF('受講申込書 '!N59="☑","正社員",IF('受講申込書 '!N60="☑","非正規雇用",IF('受講申込書 '!N61="☑","その他（自営業等）","未記入")))</f>
        <v>未記入</v>
      </c>
      <c r="Y22" s="150" t="str">
        <f>IF('受講申込書 '!P60="☑","駐車場希望する","")</f>
        <v/>
      </c>
      <c r="Z22" s="174" t="str">
        <f>IFERROR(VLOOKUP(AC22,コースNO!$A$2:$E$65,2,FALSE),"")</f>
        <v/>
      </c>
      <c r="AC22" s="166" t="str">
        <f>IF('受講申込書 '!B59="","",'受講申込書 '!B59)</f>
        <v/>
      </c>
    </row>
    <row r="23" spans="4:37">
      <c r="E23" s="173">
        <f>'受講申込書 '!$P$25</f>
        <v>0</v>
      </c>
      <c r="F23" s="158" t="str">
        <f>'受講申込書 '!$D$62</f>
        <v/>
      </c>
      <c r="G23" s="150" t="str">
        <f>IF(F23="","",'受講申込書 '!$D$34)</f>
        <v/>
      </c>
      <c r="H23" s="150" t="str">
        <f>IF('受講申込書 '!$M$34="","",'受講申込書 '!$M$34)</f>
        <v/>
      </c>
      <c r="I23" s="157" t="str">
        <f>IF(F23="","",'受講申込書 '!$D$37)</f>
        <v/>
      </c>
      <c r="J23" s="157" t="str">
        <f>IF(F23="","",'受講申込書 '!$D$38)</f>
        <v/>
      </c>
      <c r="K23" s="165" t="str">
        <f>IF(F23="","",'受講申込書 '!$D$36)</f>
        <v/>
      </c>
      <c r="L23" s="150" t="str">
        <f>IF(F23="","",'受講申込書 '!$E$43)</f>
        <v/>
      </c>
      <c r="M23" s="158"/>
      <c r="N23" s="158" t="str">
        <f>IF(F23="","",'受講申込書 '!$J$43)</f>
        <v/>
      </c>
      <c r="O23" s="158"/>
      <c r="P23" s="158" t="str">
        <f>IF(F23="","",'受講申込書 '!$N$43)</f>
        <v/>
      </c>
      <c r="Q23" s="158" t="str">
        <f>IF(F23="","",'受講申込書 '!$N$44)</f>
        <v/>
      </c>
      <c r="R23" s="158" t="str">
        <f t="shared" si="1"/>
        <v/>
      </c>
      <c r="S23" s="158" t="str">
        <f t="shared" si="2"/>
        <v/>
      </c>
      <c r="T23" s="150">
        <f>'受講申込書 '!H62</f>
        <v>0</v>
      </c>
      <c r="U23" s="150">
        <f>'受講申込書 '!J62</f>
        <v>0</v>
      </c>
      <c r="V23" s="150">
        <f>'受講申込書 '!L62</f>
        <v>0</v>
      </c>
      <c r="W23" s="158">
        <f>'受講申込書 '!M62</f>
        <v>0</v>
      </c>
      <c r="X23" s="150" t="str">
        <f>IF('受講申込書 '!N62="☑","正社員",IF('受講申込書 '!N63="☑","非正規雇用",IF('受講申込書 '!N64="☑","その他（自営業等）","未記入")))</f>
        <v>未記入</v>
      </c>
      <c r="Y23" s="150" t="str">
        <f>IF('受講申込書 '!P63="☑","駐車場希望する","")</f>
        <v/>
      </c>
      <c r="Z23" s="174" t="str">
        <f>IFERROR(VLOOKUP(AC23,コースNO!$A$2:$E$65,2,FALSE),"")</f>
        <v/>
      </c>
      <c r="AC23" s="166" t="str">
        <f>IF('受講申込書 '!B62="","",'受講申込書 '!B62)</f>
        <v/>
      </c>
    </row>
    <row r="24" spans="4:37">
      <c r="E24" s="173">
        <f>'受講申込書 '!$P$25</f>
        <v>0</v>
      </c>
      <c r="F24" s="158" t="str">
        <f>'受講申込書 '!$D$65</f>
        <v/>
      </c>
      <c r="G24" s="150" t="str">
        <f>IF(F24="","",'受講申込書 '!$D$34)</f>
        <v/>
      </c>
      <c r="H24" s="150" t="str">
        <f>IF('受講申込書 '!$M$34="","",'受講申込書 '!$M$34)</f>
        <v/>
      </c>
      <c r="I24" s="157" t="str">
        <f>IF(F24="","",'受講申込書 '!$D$37)</f>
        <v/>
      </c>
      <c r="J24" s="157" t="str">
        <f>IF(F24="","",'受講申込書 '!$D$38)</f>
        <v/>
      </c>
      <c r="K24" s="165" t="str">
        <f>IF(F24="","",'受講申込書 '!$D$36)</f>
        <v/>
      </c>
      <c r="L24" s="150" t="str">
        <f>IF(F24="","",'受講申込書 '!$E$43)</f>
        <v/>
      </c>
      <c r="M24" s="158"/>
      <c r="N24" s="158" t="str">
        <f>IF(F24="","",'受講申込書 '!$J$43)</f>
        <v/>
      </c>
      <c r="O24" s="158"/>
      <c r="P24" s="158" t="str">
        <f>IF(F24="","",'受講申込書 '!$N$43)</f>
        <v/>
      </c>
      <c r="Q24" s="158" t="str">
        <f>IF(F24="","",'受講申込書 '!$N$44)</f>
        <v/>
      </c>
      <c r="R24" s="158" t="str">
        <f t="shared" si="1"/>
        <v/>
      </c>
      <c r="S24" s="158" t="str">
        <f t="shared" si="2"/>
        <v/>
      </c>
      <c r="T24" s="150">
        <f>'受講申込書 '!H65</f>
        <v>0</v>
      </c>
      <c r="U24" s="150">
        <f>'受講申込書 '!J65</f>
        <v>0</v>
      </c>
      <c r="V24" s="150">
        <f>'受講申込書 '!L65</f>
        <v>0</v>
      </c>
      <c r="W24" s="158">
        <f>'受講申込書 '!M65</f>
        <v>0</v>
      </c>
      <c r="X24" s="150" t="str">
        <f>IF('受講申込書 '!N65="☑","正社員",IF('受講申込書 '!N66="☑","非正規雇用",IF('受講申込書 '!N67="☑","その他（自営業等）","未記入")))</f>
        <v>未記入</v>
      </c>
      <c r="Y24" s="150" t="str">
        <f>IF('受講申込書 '!P66="☑","駐車場希望する","")</f>
        <v/>
      </c>
      <c r="Z24" s="174" t="str">
        <f>IFERROR(VLOOKUP(AC24,コースNO!$A$2:$E$65,2,FALSE),"")</f>
        <v/>
      </c>
      <c r="AC24" s="166" t="str">
        <f>IF('受講申込書 '!B65="","",'受講申込書 '!B65)</f>
        <v/>
      </c>
    </row>
    <row r="25" spans="4:37">
      <c r="E25" s="173">
        <f>'受講申込書 '!$P$25</f>
        <v>0</v>
      </c>
      <c r="F25" s="158" t="str">
        <f>'受講申込書 '!$D$68</f>
        <v/>
      </c>
      <c r="G25" s="150" t="str">
        <f>IF(F25="","",'受講申込書 '!$D$34)</f>
        <v/>
      </c>
      <c r="H25" s="150" t="str">
        <f>IF('受講申込書 '!$M$34="","",'受講申込書 '!$M$34)</f>
        <v/>
      </c>
      <c r="I25" s="157" t="str">
        <f>IF(F25="","",'受講申込書 '!$D$37)</f>
        <v/>
      </c>
      <c r="J25" s="157" t="str">
        <f>IF(F25="","",'受講申込書 '!$D$38)</f>
        <v/>
      </c>
      <c r="K25" s="165" t="str">
        <f>IF(F25="","",'受講申込書 '!$D$36)</f>
        <v/>
      </c>
      <c r="L25" s="150" t="str">
        <f>IF(F25="","",'受講申込書 '!$E$43)</f>
        <v/>
      </c>
      <c r="M25" s="158"/>
      <c r="N25" s="158" t="str">
        <f>IF(F25="","",'受講申込書 '!$J$43)</f>
        <v/>
      </c>
      <c r="O25" s="158"/>
      <c r="P25" s="158" t="str">
        <f>IF(F25="","",'受講申込書 '!$N$43)</f>
        <v/>
      </c>
      <c r="Q25" s="158" t="str">
        <f>IF(F25="","",'受講申込書 '!$N$44)</f>
        <v/>
      </c>
      <c r="R25" s="158" t="str">
        <f t="shared" si="1"/>
        <v/>
      </c>
      <c r="S25" s="158" t="str">
        <f t="shared" si="2"/>
        <v/>
      </c>
      <c r="T25" s="150">
        <f>'受講申込書 '!H68</f>
        <v>0</v>
      </c>
      <c r="U25" s="150">
        <f>'受講申込書 '!J68</f>
        <v>0</v>
      </c>
      <c r="V25" s="150">
        <f>'受講申込書 '!L68</f>
        <v>0</v>
      </c>
      <c r="W25" s="158">
        <f>'受講申込書 '!M68</f>
        <v>0</v>
      </c>
      <c r="X25" s="150" t="str">
        <f>IF('受講申込書 '!N68="☑","正社員",IF('受講申込書 '!N69="☑","非正規雇用",IF('受講申込書 '!N70="☑","その他（自営業等）","未記入")))</f>
        <v>未記入</v>
      </c>
      <c r="Y25" s="150" t="str">
        <f>IF('受講申込書 '!P69="☑","駐車場希望する","")</f>
        <v/>
      </c>
      <c r="Z25" s="174" t="str">
        <f>IFERROR(VLOOKUP(AC25,コースNO!$A$2:$E$65,2,FALSE),"")</f>
        <v/>
      </c>
      <c r="AC25" s="166" t="str">
        <f>IF('受講申込書 '!B68="","",'受講申込書 '!B68)</f>
        <v/>
      </c>
    </row>
    <row r="26" spans="4:37" ht="14.25" thickBot="1">
      <c r="E26" s="175">
        <f>'受講申込書 '!$P$25</f>
        <v>0</v>
      </c>
      <c r="F26" s="176" t="str">
        <f>'受講申込書 '!$D$71</f>
        <v/>
      </c>
      <c r="G26" s="177" t="str">
        <f>IF(F26="","",'受講申込書 '!$D$34)</f>
        <v/>
      </c>
      <c r="H26" s="177" t="str">
        <f>IF('受講申込書 '!$M$34="","",'受講申込書 '!$M$34)</f>
        <v/>
      </c>
      <c r="I26" s="178" t="str">
        <f>IF(F26="","",'受講申込書 '!$D$37)</f>
        <v/>
      </c>
      <c r="J26" s="178" t="str">
        <f>IF(F26="","",'受講申込書 '!$D$38)</f>
        <v/>
      </c>
      <c r="K26" s="179" t="str">
        <f>IF(F26="","",'受講申込書 '!$D$36)</f>
        <v/>
      </c>
      <c r="L26" s="177" t="str">
        <f>IF(F26="","",'受講申込書 '!$E$43)</f>
        <v/>
      </c>
      <c r="M26" s="176"/>
      <c r="N26" s="176" t="str">
        <f>IF(F26="","",'受講申込書 '!$J$43)</f>
        <v/>
      </c>
      <c r="O26" s="176"/>
      <c r="P26" s="176" t="str">
        <f>IF(F26="","",'受講申込書 '!$N$43)</f>
        <v/>
      </c>
      <c r="Q26" s="176" t="str">
        <f>IF(F26="","",'受講申込書 '!$N$44)</f>
        <v/>
      </c>
      <c r="R26" s="176" t="str">
        <f t="shared" si="1"/>
        <v/>
      </c>
      <c r="S26" s="176" t="str">
        <f t="shared" si="2"/>
        <v/>
      </c>
      <c r="T26" s="177">
        <f>'受講申込書 '!H71</f>
        <v>0</v>
      </c>
      <c r="U26" s="177">
        <f>'受講申込書 '!J71</f>
        <v>0</v>
      </c>
      <c r="V26" s="177">
        <f>'受講申込書 '!L71</f>
        <v>0</v>
      </c>
      <c r="W26" s="176">
        <f>'受講申込書 '!M71</f>
        <v>0</v>
      </c>
      <c r="X26" s="177" t="str">
        <f>IF('受講申込書 '!N71="☑","正社員",IF('受講申込書 '!N72="☑","非正規雇用",IF('受講申込書 '!N73="☑","その他（自営業等）","未記入")))</f>
        <v>未記入</v>
      </c>
      <c r="Y26" s="177" t="str">
        <f>IF('受講申込書 '!P72="☑","駐車場希望する","")</f>
        <v/>
      </c>
      <c r="Z26" s="180" t="str">
        <f>IFERROR(VLOOKUP(AC26,コースNO!$A$2:$E$65,2,FALSE),"")</f>
        <v/>
      </c>
      <c r="AC26" s="166" t="str">
        <f>IF('受講申込書 '!B71="","",'受講申込書 '!B71)</f>
        <v/>
      </c>
    </row>
    <row r="27" spans="4:37" ht="14.25" thickTop="1">
      <c r="E27" s="167"/>
      <c r="F27" s="109" t="str">
        <f>IF(E27="","",'受講申込書 '!$P$25)</f>
        <v/>
      </c>
    </row>
    <row r="34" spans="11:21">
      <c r="K34" s="522" t="s">
        <v>349</v>
      </c>
      <c r="L34" s="522"/>
      <c r="M34" s="522"/>
      <c r="N34" s="522"/>
      <c r="O34" s="522"/>
      <c r="P34" s="522"/>
      <c r="Q34" s="522"/>
      <c r="R34" s="522"/>
      <c r="S34" s="522"/>
      <c r="T34" s="522"/>
      <c r="U34" s="522"/>
    </row>
    <row r="35" spans="11:21">
      <c r="K35" s="522"/>
      <c r="L35" s="522"/>
      <c r="M35" s="522"/>
      <c r="N35" s="522"/>
      <c r="O35" s="522"/>
      <c r="P35" s="522"/>
      <c r="Q35" s="522"/>
      <c r="R35" s="522"/>
      <c r="S35" s="522"/>
      <c r="T35" s="522"/>
      <c r="U35" s="522"/>
    </row>
    <row r="36" spans="11:21">
      <c r="K36" s="522"/>
      <c r="L36" s="522"/>
      <c r="M36" s="522"/>
      <c r="N36" s="522"/>
      <c r="O36" s="522"/>
      <c r="P36" s="522"/>
      <c r="Q36" s="522"/>
      <c r="R36" s="522"/>
      <c r="S36" s="522"/>
      <c r="T36" s="522"/>
      <c r="U36" s="522"/>
    </row>
  </sheetData>
  <mergeCells count="1">
    <mergeCell ref="K34:U36"/>
  </mergeCells>
  <phoneticPr fontId="1"/>
  <conditionalFormatting sqref="D6:D1048576">
    <cfRule type="expression" dxfId="10" priority="11">
      <formula>AND(D6&lt;&gt;"", NOT(ISNUMBER(--TEXT(P6,"YYYY/MM/DD hh:mm"))))</formula>
    </cfRule>
  </conditionalFormatting>
  <conditionalFormatting sqref="R6:S18 R27:S33 R37:S1048576">
    <cfRule type="expression" dxfId="9" priority="10">
      <formula>AND(E6&lt;&gt;"",R6="")</formula>
    </cfRule>
  </conditionalFormatting>
  <conditionalFormatting sqref="V6:V18 V27:V1048576">
    <cfRule type="expression" dxfId="8" priority="9">
      <formula>AND(V6="",OR(G6="オーダーコース（事業主団体）",G6="オンラインオーダーコース（事業主団体）",G6="事業取組団体方式"))</formula>
    </cfRule>
  </conditionalFormatting>
  <conditionalFormatting sqref="AC14:AC1048576">
    <cfRule type="expression" dxfId="7" priority="8">
      <formula>AND(AC14&lt;&gt;"", NOT(ISNUMBER(--TEXT(AC14,"yyyy/mm/dd"))))</formula>
    </cfRule>
  </conditionalFormatting>
  <conditionalFormatting sqref="AJ6:AJ1048576">
    <cfRule type="expression" dxfId="6" priority="4">
      <formula>AND(OR(AI6="受講決定",AI6="欠席"),AJ6="")</formula>
    </cfRule>
    <cfRule type="expression" dxfId="5" priority="6">
      <formula>AND(OR(AI6="キャンセル",AI6="キャンセル待ち"),AJ6&lt;&gt;"")</formula>
    </cfRule>
    <cfRule type="expression" dxfId="4" priority="7">
      <formula>AND(AI6="請求中", AJ6="")</formula>
    </cfRule>
  </conditionalFormatting>
  <conditionalFormatting sqref="AK6:AK1048576">
    <cfRule type="expression" dxfId="3" priority="3">
      <formula>AND(OR(AI6="受講決定",AI6="欠席"),AK6="",AL6="")</formula>
    </cfRule>
    <cfRule type="expression" dxfId="2" priority="5">
      <formula>AND(OR(AI6="キャンセル",AI6="キャンセル待ち"),AK6&lt;&gt;"")</formula>
    </cfRule>
  </conditionalFormatting>
  <conditionalFormatting sqref="AL6:AL1048576">
    <cfRule type="expression" dxfId="1" priority="2">
      <formula>AND(OR(AI6="受講決定", AI6="欠席"), AK6&lt;&gt;"", AL6&lt;&gt;"")</formula>
    </cfRule>
  </conditionalFormatting>
  <conditionalFormatting sqref="AM6:AM1048576">
    <cfRule type="expression" dxfId="0" priority="1">
      <formula>AND(OR(AI6="受講決定", AI6="欠席"), AK6&lt;&gt;"", AM6&lt;&gt;"")</formula>
    </cfRule>
  </conditionalFormatting>
  <dataValidations count="1">
    <dataValidation type="custom" allowBlank="1" showInputMessage="1" showErrorMessage="1" error="半角数字で4文字入力してください_x000a_" sqref="A14:A1048576" xr:uid="{09B8BF34-BE3E-48E9-B6FC-0890F4D21BCF}">
      <formula1>AND(LEN(A14)&lt;=4,LENB(A14)=LEN(A14))</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0B237-3256-4C31-8185-D2CCD8B89171}">
  <sheetPr codeName="Sheet4">
    <pageSetUpPr fitToPage="1"/>
  </sheetPr>
  <dimension ref="A2:P64"/>
  <sheetViews>
    <sheetView workbookViewId="0">
      <selection activeCell="J14" sqref="J14"/>
    </sheetView>
  </sheetViews>
  <sheetFormatPr defaultRowHeight="13.5"/>
  <cols>
    <col min="2" max="2" width="18.875" customWidth="1"/>
    <col min="3" max="3" width="8.25" customWidth="1"/>
    <col min="4" max="4" width="53.75" customWidth="1"/>
    <col min="5" max="5" width="12.625" customWidth="1"/>
    <col min="15" max="15" width="10.5" style="54" bestFit="1" customWidth="1"/>
    <col min="16" max="16" width="9" style="74"/>
  </cols>
  <sheetData>
    <row r="2" spans="1:5">
      <c r="A2">
        <v>1</v>
      </c>
      <c r="B2" t="s">
        <v>207</v>
      </c>
      <c r="C2" t="s">
        <v>208</v>
      </c>
      <c r="D2" t="s">
        <v>209</v>
      </c>
      <c r="E2" s="54">
        <v>46162</v>
      </c>
    </row>
    <row r="3" spans="1:5">
      <c r="A3">
        <v>2</v>
      </c>
      <c r="B3" t="s">
        <v>210</v>
      </c>
      <c r="C3" t="s">
        <v>211</v>
      </c>
      <c r="D3" t="s">
        <v>212</v>
      </c>
      <c r="E3" s="54">
        <v>46170</v>
      </c>
    </row>
    <row r="4" spans="1:5">
      <c r="A4">
        <v>3</v>
      </c>
      <c r="B4" t="s">
        <v>213</v>
      </c>
      <c r="C4" t="s">
        <v>214</v>
      </c>
      <c r="D4" t="s">
        <v>215</v>
      </c>
      <c r="E4" s="54">
        <v>46168</v>
      </c>
    </row>
    <row r="5" spans="1:5">
      <c r="A5">
        <v>4</v>
      </c>
      <c r="B5" t="s">
        <v>216</v>
      </c>
      <c r="C5" t="s">
        <v>217</v>
      </c>
      <c r="D5" t="s">
        <v>218</v>
      </c>
      <c r="E5" s="54">
        <v>46169</v>
      </c>
    </row>
    <row r="6" spans="1:5">
      <c r="A6">
        <v>5</v>
      </c>
      <c r="B6" t="s">
        <v>219</v>
      </c>
      <c r="C6" t="s">
        <v>220</v>
      </c>
      <c r="D6" t="s">
        <v>221</v>
      </c>
      <c r="E6" s="54">
        <v>46177</v>
      </c>
    </row>
    <row r="7" spans="1:5">
      <c r="A7">
        <v>6</v>
      </c>
      <c r="B7" t="s">
        <v>222</v>
      </c>
      <c r="C7" t="s">
        <v>223</v>
      </c>
      <c r="D7" t="s">
        <v>224</v>
      </c>
      <c r="E7" s="54">
        <v>46191</v>
      </c>
    </row>
    <row r="8" spans="1:5">
      <c r="A8">
        <v>7</v>
      </c>
      <c r="B8" t="s">
        <v>225</v>
      </c>
      <c r="C8" t="s">
        <v>226</v>
      </c>
      <c r="D8" t="s">
        <v>227</v>
      </c>
      <c r="E8" s="54">
        <v>46164</v>
      </c>
    </row>
    <row r="9" spans="1:5">
      <c r="A9">
        <v>8</v>
      </c>
      <c r="B9" t="s">
        <v>228</v>
      </c>
      <c r="C9" t="s">
        <v>229</v>
      </c>
      <c r="D9" t="s">
        <v>230</v>
      </c>
      <c r="E9" s="54">
        <v>46169</v>
      </c>
    </row>
    <row r="10" spans="1:5">
      <c r="A10">
        <v>9</v>
      </c>
      <c r="B10" t="s">
        <v>231</v>
      </c>
      <c r="C10" t="s">
        <v>232</v>
      </c>
      <c r="D10" t="s">
        <v>233</v>
      </c>
      <c r="E10" s="54">
        <v>46177</v>
      </c>
    </row>
    <row r="11" spans="1:5">
      <c r="A11">
        <v>10</v>
      </c>
      <c r="B11" t="s">
        <v>234</v>
      </c>
      <c r="C11" t="s">
        <v>235</v>
      </c>
      <c r="D11" t="s">
        <v>236</v>
      </c>
      <c r="E11" s="54">
        <v>46181</v>
      </c>
    </row>
    <row r="12" spans="1:5">
      <c r="A12">
        <v>11</v>
      </c>
      <c r="B12" t="s">
        <v>237</v>
      </c>
      <c r="C12" t="s">
        <v>238</v>
      </c>
      <c r="D12" t="s">
        <v>239</v>
      </c>
      <c r="E12" s="54">
        <v>46195</v>
      </c>
    </row>
    <row r="13" spans="1:5">
      <c r="A13">
        <v>12</v>
      </c>
      <c r="B13" t="s">
        <v>240</v>
      </c>
      <c r="C13" t="s">
        <v>241</v>
      </c>
      <c r="D13" t="s">
        <v>242</v>
      </c>
      <c r="E13" s="54">
        <v>46153</v>
      </c>
    </row>
    <row r="14" spans="1:5">
      <c r="A14">
        <v>13</v>
      </c>
      <c r="B14" t="s">
        <v>243</v>
      </c>
      <c r="C14" t="s">
        <v>244</v>
      </c>
      <c r="D14" t="s">
        <v>245</v>
      </c>
      <c r="E14" s="54">
        <v>46154</v>
      </c>
    </row>
    <row r="15" spans="1:5">
      <c r="A15">
        <v>14</v>
      </c>
      <c r="B15" t="s">
        <v>246</v>
      </c>
      <c r="C15" t="s">
        <v>247</v>
      </c>
      <c r="D15" t="s">
        <v>248</v>
      </c>
      <c r="E15" s="54">
        <v>46199</v>
      </c>
    </row>
    <row r="16" spans="1:5">
      <c r="A16">
        <v>15</v>
      </c>
      <c r="B16" t="s">
        <v>249</v>
      </c>
      <c r="C16" t="s">
        <v>214</v>
      </c>
      <c r="D16" t="s">
        <v>215</v>
      </c>
      <c r="E16" s="54">
        <v>46212</v>
      </c>
    </row>
    <row r="17" spans="1:5">
      <c r="A17">
        <v>16</v>
      </c>
      <c r="B17" t="s">
        <v>250</v>
      </c>
      <c r="C17" t="s">
        <v>214</v>
      </c>
      <c r="D17" t="s">
        <v>215</v>
      </c>
      <c r="E17" s="54">
        <v>46205</v>
      </c>
    </row>
    <row r="18" spans="1:5">
      <c r="A18">
        <v>17</v>
      </c>
      <c r="B18" t="s">
        <v>251</v>
      </c>
      <c r="C18" t="s">
        <v>208</v>
      </c>
      <c r="D18" t="s">
        <v>209</v>
      </c>
      <c r="E18" s="54">
        <v>46210</v>
      </c>
    </row>
    <row r="19" spans="1:5">
      <c r="A19">
        <v>18</v>
      </c>
      <c r="B19" t="s">
        <v>252</v>
      </c>
      <c r="C19" t="s">
        <v>211</v>
      </c>
      <c r="D19" t="s">
        <v>212</v>
      </c>
      <c r="E19" s="54">
        <v>46217</v>
      </c>
    </row>
    <row r="20" spans="1:5">
      <c r="A20">
        <v>19</v>
      </c>
      <c r="B20" t="s">
        <v>253</v>
      </c>
      <c r="C20" t="s">
        <v>214</v>
      </c>
      <c r="D20" t="s">
        <v>215</v>
      </c>
      <c r="E20" s="54">
        <v>46225</v>
      </c>
    </row>
    <row r="21" spans="1:5">
      <c r="A21">
        <v>20</v>
      </c>
      <c r="B21" t="s">
        <v>254</v>
      </c>
      <c r="C21" t="s">
        <v>217</v>
      </c>
      <c r="D21" t="s">
        <v>218</v>
      </c>
      <c r="E21" s="54">
        <v>46232</v>
      </c>
    </row>
    <row r="22" spans="1:5">
      <c r="A22">
        <v>21</v>
      </c>
      <c r="B22" t="s">
        <v>255</v>
      </c>
      <c r="C22" t="s">
        <v>220</v>
      </c>
      <c r="D22" t="s">
        <v>221</v>
      </c>
      <c r="E22" s="54">
        <v>46259</v>
      </c>
    </row>
    <row r="23" spans="1:5">
      <c r="A23">
        <v>22</v>
      </c>
      <c r="B23" t="s">
        <v>256</v>
      </c>
      <c r="C23" t="s">
        <v>229</v>
      </c>
      <c r="D23" t="s">
        <v>230</v>
      </c>
      <c r="E23" s="54">
        <v>46266</v>
      </c>
    </row>
    <row r="24" spans="1:5">
      <c r="A24">
        <v>23</v>
      </c>
      <c r="B24" t="s">
        <v>257</v>
      </c>
      <c r="C24" t="s">
        <v>235</v>
      </c>
      <c r="D24" t="s">
        <v>236</v>
      </c>
      <c r="E24" s="54">
        <v>46268</v>
      </c>
    </row>
    <row r="25" spans="1:5">
      <c r="A25">
        <v>24</v>
      </c>
      <c r="B25" t="s">
        <v>258</v>
      </c>
      <c r="C25" t="s">
        <v>238</v>
      </c>
      <c r="D25" t="s">
        <v>239</v>
      </c>
      <c r="E25" s="54">
        <v>46282</v>
      </c>
    </row>
    <row r="26" spans="1:5">
      <c r="A26">
        <v>25</v>
      </c>
      <c r="B26" t="s">
        <v>259</v>
      </c>
      <c r="C26" t="s">
        <v>241</v>
      </c>
      <c r="D26" t="s">
        <v>242</v>
      </c>
      <c r="E26" s="54">
        <v>46231</v>
      </c>
    </row>
    <row r="27" spans="1:5">
      <c r="A27">
        <v>26</v>
      </c>
      <c r="B27" t="s">
        <v>260</v>
      </c>
      <c r="C27" t="s">
        <v>261</v>
      </c>
      <c r="D27" t="s">
        <v>262</v>
      </c>
      <c r="E27" s="54">
        <v>46238</v>
      </c>
    </row>
    <row r="28" spans="1:5">
      <c r="A28">
        <v>27</v>
      </c>
      <c r="B28" t="s">
        <v>263</v>
      </c>
      <c r="C28" t="s">
        <v>264</v>
      </c>
      <c r="D28" t="s">
        <v>265</v>
      </c>
      <c r="E28" s="54">
        <v>46239</v>
      </c>
    </row>
    <row r="29" spans="1:5">
      <c r="A29">
        <v>28</v>
      </c>
      <c r="B29" t="s">
        <v>266</v>
      </c>
      <c r="C29" t="s">
        <v>247</v>
      </c>
      <c r="D29" t="s">
        <v>248</v>
      </c>
      <c r="E29" s="54">
        <v>46276</v>
      </c>
    </row>
    <row r="30" spans="1:5">
      <c r="A30">
        <v>29</v>
      </c>
      <c r="B30" t="s">
        <v>267</v>
      </c>
      <c r="C30" t="s">
        <v>211</v>
      </c>
      <c r="D30" t="s">
        <v>212</v>
      </c>
      <c r="E30" s="54">
        <v>46226</v>
      </c>
    </row>
    <row r="31" spans="1:5">
      <c r="A31">
        <v>30</v>
      </c>
      <c r="B31" t="s">
        <v>268</v>
      </c>
      <c r="C31" t="s">
        <v>220</v>
      </c>
      <c r="D31" t="s">
        <v>221</v>
      </c>
      <c r="E31" s="54">
        <v>46206</v>
      </c>
    </row>
    <row r="32" spans="1:5">
      <c r="A32">
        <v>31</v>
      </c>
      <c r="B32" t="s">
        <v>269</v>
      </c>
      <c r="C32" t="s">
        <v>270</v>
      </c>
      <c r="D32" t="s">
        <v>271</v>
      </c>
      <c r="E32" s="54">
        <v>46275</v>
      </c>
    </row>
    <row r="33" spans="1:5">
      <c r="A33">
        <v>32</v>
      </c>
      <c r="B33" t="s">
        <v>272</v>
      </c>
      <c r="C33" t="s">
        <v>270</v>
      </c>
      <c r="D33" t="s">
        <v>271</v>
      </c>
      <c r="E33" s="54">
        <v>46261</v>
      </c>
    </row>
    <row r="34" spans="1:5">
      <c r="A34">
        <v>33</v>
      </c>
      <c r="B34" t="s">
        <v>273</v>
      </c>
      <c r="C34" t="s">
        <v>208</v>
      </c>
      <c r="D34" t="s">
        <v>209</v>
      </c>
    </row>
    <row r="35" spans="1:5">
      <c r="A35">
        <v>34</v>
      </c>
      <c r="B35" t="s">
        <v>274</v>
      </c>
      <c r="C35" t="s">
        <v>211</v>
      </c>
      <c r="D35" t="s">
        <v>212</v>
      </c>
    </row>
    <row r="36" spans="1:5">
      <c r="A36">
        <v>35</v>
      </c>
      <c r="B36" t="s">
        <v>275</v>
      </c>
      <c r="C36" t="s">
        <v>217</v>
      </c>
      <c r="D36" t="s">
        <v>218</v>
      </c>
    </row>
    <row r="37" spans="1:5">
      <c r="A37">
        <v>36</v>
      </c>
      <c r="B37" t="s">
        <v>276</v>
      </c>
      <c r="C37" t="s">
        <v>220</v>
      </c>
      <c r="D37" t="s">
        <v>221</v>
      </c>
    </row>
    <row r="38" spans="1:5">
      <c r="A38">
        <v>37</v>
      </c>
      <c r="B38" t="s">
        <v>277</v>
      </c>
      <c r="C38" t="s">
        <v>278</v>
      </c>
      <c r="D38" t="s">
        <v>279</v>
      </c>
    </row>
    <row r="39" spans="1:5">
      <c r="A39">
        <v>38</v>
      </c>
      <c r="B39" t="s">
        <v>280</v>
      </c>
      <c r="C39" t="s">
        <v>223</v>
      </c>
      <c r="D39" t="s">
        <v>224</v>
      </c>
    </row>
    <row r="40" spans="1:5">
      <c r="A40">
        <v>39</v>
      </c>
      <c r="B40" t="s">
        <v>281</v>
      </c>
      <c r="C40" t="s">
        <v>270</v>
      </c>
      <c r="D40" t="s">
        <v>271</v>
      </c>
    </row>
    <row r="41" spans="1:5">
      <c r="A41">
        <v>40</v>
      </c>
      <c r="B41" t="s">
        <v>282</v>
      </c>
      <c r="C41" t="s">
        <v>283</v>
      </c>
      <c r="D41" t="s">
        <v>284</v>
      </c>
    </row>
    <row r="42" spans="1:5">
      <c r="A42">
        <v>41</v>
      </c>
      <c r="B42" t="s">
        <v>285</v>
      </c>
      <c r="C42" t="s">
        <v>286</v>
      </c>
      <c r="D42" t="s">
        <v>287</v>
      </c>
    </row>
    <row r="43" spans="1:5">
      <c r="A43">
        <v>42</v>
      </c>
      <c r="B43" t="s">
        <v>288</v>
      </c>
      <c r="C43" t="s">
        <v>289</v>
      </c>
      <c r="D43" t="s">
        <v>290</v>
      </c>
    </row>
    <row r="44" spans="1:5">
      <c r="A44">
        <v>43</v>
      </c>
      <c r="B44" t="s">
        <v>291</v>
      </c>
      <c r="C44" t="s">
        <v>292</v>
      </c>
      <c r="D44" t="s">
        <v>293</v>
      </c>
    </row>
    <row r="45" spans="1:5">
      <c r="A45">
        <v>44</v>
      </c>
      <c r="B45" t="s">
        <v>294</v>
      </c>
      <c r="C45" t="s">
        <v>295</v>
      </c>
      <c r="D45" t="s">
        <v>296</v>
      </c>
    </row>
    <row r="46" spans="1:5">
      <c r="A46">
        <v>45</v>
      </c>
      <c r="B46" t="s">
        <v>297</v>
      </c>
      <c r="C46" t="s">
        <v>261</v>
      </c>
      <c r="D46" t="s">
        <v>262</v>
      </c>
    </row>
    <row r="47" spans="1:5">
      <c r="A47">
        <v>46</v>
      </c>
      <c r="B47" t="s">
        <v>298</v>
      </c>
      <c r="C47" t="s">
        <v>264</v>
      </c>
      <c r="D47" t="s">
        <v>265</v>
      </c>
    </row>
    <row r="48" spans="1:5">
      <c r="A48">
        <v>47</v>
      </c>
      <c r="B48" t="s">
        <v>299</v>
      </c>
      <c r="C48" t="s">
        <v>300</v>
      </c>
      <c r="D48" t="s">
        <v>301</v>
      </c>
    </row>
    <row r="49" spans="1:4">
      <c r="A49">
        <v>48</v>
      </c>
      <c r="B49" t="s">
        <v>302</v>
      </c>
      <c r="C49" t="s">
        <v>214</v>
      </c>
      <c r="D49" t="s">
        <v>215</v>
      </c>
    </row>
    <row r="50" spans="1:4">
      <c r="A50">
        <v>49</v>
      </c>
      <c r="B50" t="s">
        <v>303</v>
      </c>
      <c r="C50" t="s">
        <v>217</v>
      </c>
      <c r="D50" t="s">
        <v>218</v>
      </c>
    </row>
    <row r="51" spans="1:4">
      <c r="A51">
        <v>50</v>
      </c>
      <c r="B51" t="s">
        <v>304</v>
      </c>
      <c r="C51" t="s">
        <v>305</v>
      </c>
      <c r="D51" t="s">
        <v>306</v>
      </c>
    </row>
    <row r="52" spans="1:4">
      <c r="A52">
        <v>51</v>
      </c>
      <c r="B52" t="s">
        <v>307</v>
      </c>
      <c r="C52" t="s">
        <v>283</v>
      </c>
      <c r="D52" t="s">
        <v>284</v>
      </c>
    </row>
    <row r="53" spans="1:4">
      <c r="A53">
        <v>52</v>
      </c>
      <c r="B53" t="s">
        <v>308</v>
      </c>
      <c r="C53" t="s">
        <v>208</v>
      </c>
      <c r="D53" t="s">
        <v>209</v>
      </c>
    </row>
    <row r="54" spans="1:4">
      <c r="A54">
        <v>53</v>
      </c>
      <c r="B54" t="s">
        <v>309</v>
      </c>
      <c r="C54" t="s">
        <v>214</v>
      </c>
      <c r="D54" t="s">
        <v>215</v>
      </c>
    </row>
    <row r="55" spans="1:4">
      <c r="A55">
        <v>54</v>
      </c>
      <c r="B55" t="s">
        <v>310</v>
      </c>
      <c r="C55" t="s">
        <v>211</v>
      </c>
      <c r="D55" t="s">
        <v>212</v>
      </c>
    </row>
    <row r="56" spans="1:4">
      <c r="A56">
        <v>55</v>
      </c>
      <c r="B56" t="s">
        <v>311</v>
      </c>
      <c r="C56" t="s">
        <v>220</v>
      </c>
      <c r="D56" t="s">
        <v>221</v>
      </c>
    </row>
    <row r="57" spans="1:4">
      <c r="A57">
        <v>56</v>
      </c>
      <c r="B57" t="s">
        <v>312</v>
      </c>
      <c r="C57" t="s">
        <v>278</v>
      </c>
      <c r="D57" t="s">
        <v>279</v>
      </c>
    </row>
    <row r="58" spans="1:4">
      <c r="A58">
        <v>57</v>
      </c>
      <c r="B58" t="s">
        <v>313</v>
      </c>
      <c r="C58" t="s">
        <v>314</v>
      </c>
      <c r="D58" t="s">
        <v>315</v>
      </c>
    </row>
    <row r="59" spans="1:4">
      <c r="A59">
        <v>58</v>
      </c>
      <c r="B59" t="s">
        <v>316</v>
      </c>
      <c r="C59" t="s">
        <v>286</v>
      </c>
      <c r="D59" t="s">
        <v>287</v>
      </c>
    </row>
    <row r="60" spans="1:4">
      <c r="A60">
        <v>59</v>
      </c>
      <c r="B60" t="s">
        <v>317</v>
      </c>
      <c r="C60" t="s">
        <v>289</v>
      </c>
      <c r="D60" t="s">
        <v>290</v>
      </c>
    </row>
    <row r="61" spans="1:4">
      <c r="A61">
        <v>60</v>
      </c>
      <c r="B61" t="s">
        <v>318</v>
      </c>
      <c r="C61" t="s">
        <v>295</v>
      </c>
      <c r="D61" t="s">
        <v>296</v>
      </c>
    </row>
    <row r="62" spans="1:4">
      <c r="A62">
        <v>61</v>
      </c>
      <c r="B62" t="s">
        <v>319</v>
      </c>
      <c r="C62" t="s">
        <v>283</v>
      </c>
      <c r="D62" t="s">
        <v>284</v>
      </c>
    </row>
    <row r="63" spans="1:4">
      <c r="A63">
        <v>235</v>
      </c>
      <c r="B63" t="s">
        <v>320</v>
      </c>
      <c r="C63" t="s">
        <v>247</v>
      </c>
      <c r="D63" t="s">
        <v>248</v>
      </c>
    </row>
    <row r="64" spans="1:4">
      <c r="A64">
        <v>236</v>
      </c>
      <c r="B64" t="s">
        <v>321</v>
      </c>
      <c r="C64" s="74" t="s">
        <v>322</v>
      </c>
      <c r="D64" t="s">
        <v>323</v>
      </c>
    </row>
  </sheetData>
  <phoneticPr fontId="1"/>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受講申込書 </vt:lpstr>
      <vt:lpstr>受講申込書  (記入例)</vt:lpstr>
      <vt:lpstr>受講台帳貼付補助シート</vt:lpstr>
      <vt:lpstr>コースNO</vt:lpstr>
      <vt:lpstr>コースNO!Print_Area</vt:lpstr>
      <vt:lpstr>'受講申込書  (記入例)'!Print_Area</vt:lpstr>
      <vt:lpstr>受講台帳貼付補助シート!Print_Area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2026-03-25T06:10:29Z</dcterms:modified>
</cp:coreProperties>
</file>