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8_{98DB7A88-9B0F-4E55-954D-5CC586254DB7}" xr6:coauthVersionLast="47" xr6:coauthVersionMax="47" xr10:uidLastSave="{00000000-0000-0000-0000-000000000000}"/>
  <workbookProtection workbookAlgorithmName="SHA-512" workbookHashValue="bcdQznuKaeyocxbro9bJKraX6qmFsnLKcimDrlr5Sc9+cHI430ZDnyQr9S7yOLFzrBioBokn2To2WvQ1iVpq8g==" workbookSaltValue="6D8PfJrEsYGH3XyFBMcFaA==" workbookSpinCount="100000" lockStructure="1"/>
  <bookViews>
    <workbookView xWindow="-120" yWindow="-120" windowWidth="29040" windowHeight="16680" xr2:uid="{00000000-000D-0000-FFFF-FFFF00000000}"/>
  </bookViews>
  <sheets>
    <sheet name="受講申込書" sheetId="1" r:id="rId1"/>
    <sheet name="別紙１" sheetId="5" r:id="rId2"/>
    <sheet name="別紙2" sheetId="6" r:id="rId3"/>
    <sheet name="DM希望者" sheetId="4" state="hidden" r:id="rId4"/>
    <sheet name="コースリスト" sheetId="2" state="hidden" r:id="rId5"/>
  </sheets>
  <definedNames>
    <definedName name="_xlnm.Print_Area" localSheetId="0">受講申込書!$A$1:$W$66</definedName>
    <definedName name="_xlnm.Print_Area" localSheetId="1">別紙１!$A$1:$M$65</definedName>
    <definedName name="_xlnm.Print_Area" localSheetId="2">別紙2!$A$1:$M$65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3" i="6" l="1"/>
  <c r="C63" i="6"/>
  <c r="E60" i="6"/>
  <c r="C60" i="6"/>
  <c r="E57" i="6"/>
  <c r="C57" i="6"/>
  <c r="E54" i="6"/>
  <c r="C54" i="6"/>
  <c r="E51" i="6"/>
  <c r="C51" i="6"/>
  <c r="E48" i="6"/>
  <c r="C48" i="6"/>
  <c r="E45" i="6"/>
  <c r="C45" i="6"/>
  <c r="E42" i="6"/>
  <c r="C42" i="6"/>
  <c r="E39" i="6"/>
  <c r="C39" i="6"/>
  <c r="E36" i="6"/>
  <c r="C36" i="6"/>
  <c r="E33" i="6"/>
  <c r="C33" i="6"/>
  <c r="E30" i="6"/>
  <c r="C30" i="6"/>
  <c r="E27" i="6"/>
  <c r="C27" i="6"/>
  <c r="E24" i="6"/>
  <c r="C24" i="6"/>
  <c r="E21" i="6"/>
  <c r="C21" i="6"/>
  <c r="E18" i="6"/>
  <c r="C18" i="6"/>
  <c r="E15" i="6"/>
  <c r="C15" i="6"/>
  <c r="E12" i="6"/>
  <c r="C12" i="6"/>
  <c r="E9" i="6"/>
  <c r="C9" i="6"/>
  <c r="E6" i="6"/>
  <c r="C6" i="6"/>
  <c r="I1" i="6"/>
  <c r="C1" i="6"/>
  <c r="E9" i="5" l="1"/>
  <c r="E12" i="5"/>
  <c r="E15" i="5"/>
  <c r="E18" i="5"/>
  <c r="E21" i="5"/>
  <c r="E24" i="5"/>
  <c r="E27" i="5"/>
  <c r="E30" i="5"/>
  <c r="E33" i="5"/>
  <c r="E36" i="5"/>
  <c r="E39" i="5"/>
  <c r="E42" i="5"/>
  <c r="E45" i="5"/>
  <c r="E48" i="5"/>
  <c r="E51" i="5"/>
  <c r="E54" i="5"/>
  <c r="E57" i="5"/>
  <c r="E60" i="5"/>
  <c r="E63" i="5"/>
  <c r="C9" i="5"/>
  <c r="C12" i="5"/>
  <c r="C15" i="5"/>
  <c r="C18" i="5"/>
  <c r="C21" i="5"/>
  <c r="C24" i="5"/>
  <c r="C27" i="5"/>
  <c r="C30" i="5"/>
  <c r="C33" i="5"/>
  <c r="C36" i="5"/>
  <c r="C39" i="5"/>
  <c r="C42" i="5"/>
  <c r="C45" i="5"/>
  <c r="C48" i="5"/>
  <c r="C51" i="5"/>
  <c r="C54" i="5"/>
  <c r="C57" i="5"/>
  <c r="C60" i="5"/>
  <c r="C63" i="5"/>
  <c r="E6" i="5"/>
  <c r="C6" i="5"/>
  <c r="I1" i="5"/>
  <c r="C1" i="5"/>
  <c r="Y98" i="1" l="1"/>
  <c r="Z98" i="1" s="1"/>
  <c r="Y95" i="1"/>
  <c r="Z95" i="1" s="1"/>
  <c r="Y92" i="1"/>
  <c r="Z92" i="1" s="1"/>
  <c r="H3" i="4"/>
  <c r="N3" i="4"/>
  <c r="L3" i="4"/>
  <c r="K3" i="4" s="1"/>
  <c r="J3" i="4"/>
  <c r="G3" i="4"/>
  <c r="F3" i="4"/>
  <c r="E3" i="4"/>
  <c r="D3" i="4"/>
  <c r="C3" i="4"/>
  <c r="M3" i="4"/>
  <c r="B3" i="4"/>
  <c r="A3" i="4"/>
</calcChain>
</file>

<file path=xl/sharedStrings.xml><?xml version="1.0" encoding="utf-8"?>
<sst xmlns="http://schemas.openxmlformats.org/spreadsheetml/2006/main" count="1214" uniqueCount="649">
  <si>
    <t>次のセミナーについて、訓練内容と受講要件（ある場合のみ）を確認の上、申し込みます。</t>
    <rPh sb="0" eb="1">
      <t>ツギ</t>
    </rPh>
    <rPh sb="11" eb="13">
      <t>クンレン</t>
    </rPh>
    <rPh sb="13" eb="15">
      <t>ナイヨウ</t>
    </rPh>
    <rPh sb="16" eb="18">
      <t>ジュコウ</t>
    </rPh>
    <rPh sb="18" eb="20">
      <t>ヨウケン</t>
    </rPh>
    <rPh sb="23" eb="25">
      <t>バアイ</t>
    </rPh>
    <rPh sb="29" eb="31">
      <t>カクニン</t>
    </rPh>
    <rPh sb="32" eb="33">
      <t>ウエ</t>
    </rPh>
    <rPh sb="34" eb="35">
      <t>モウ</t>
    </rPh>
    <rPh sb="36" eb="37">
      <t>コ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</si>
  <si>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</si>
  <si>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コース番号</t>
    <rPh sb="3" eb="5">
      <t>バンゴウ</t>
    </rPh>
    <phoneticPr fontId="1"/>
  </si>
  <si>
    <t>センター
記入欄</t>
    <rPh sb="5" eb="7">
      <t>キニュウ</t>
    </rPh>
    <rPh sb="7" eb="8">
      <t>ラン</t>
    </rPh>
    <phoneticPr fontId="1"/>
  </si>
  <si>
    <t>〈連絡事項〉</t>
    <rPh sb="1" eb="3">
      <t>レンラク</t>
    </rPh>
    <rPh sb="3" eb="5">
      <t>ジコウ</t>
    </rPh>
    <phoneticPr fontId="1"/>
  </si>
  <si>
    <t>　　（注）訓練内容等のご不明な点、あるいは安全面・健康上においてご不安な点などございましたら、あらかじめご相談ください。</t>
    <rPh sb="3" eb="4">
      <t>チュウ</t>
    </rPh>
    <rPh sb="5" eb="7">
      <t>クンレン</t>
    </rPh>
    <rPh sb="7" eb="9">
      <t>ナイヨウ</t>
    </rPh>
    <rPh sb="9" eb="10">
      <t>トウ</t>
    </rPh>
    <rPh sb="12" eb="14">
      <t>フメイ</t>
    </rPh>
    <rPh sb="15" eb="16">
      <t>テン</t>
    </rPh>
    <rPh sb="21" eb="24">
      <t>アンゼンメン</t>
    </rPh>
    <rPh sb="25" eb="28">
      <t>ケンコウジョウ</t>
    </rPh>
    <rPh sb="33" eb="35">
      <t>フアン</t>
    </rPh>
    <rPh sb="36" eb="37">
      <t>テン</t>
    </rPh>
    <rPh sb="53" eb="55">
      <t>ソウダン</t>
    </rPh>
    <phoneticPr fontId="1"/>
  </si>
  <si>
    <t>（コピーしてご使用ください）</t>
    <rPh sb="7" eb="9">
      <t>シヨウ</t>
    </rPh>
    <phoneticPr fontId="1"/>
  </si>
  <si>
    <t>コ　ー　ス　名</t>
    <rPh sb="6" eb="7">
      <t>メイ</t>
    </rPh>
    <phoneticPr fontId="1"/>
  </si>
  <si>
    <t>開　講　初　日</t>
    <rPh sb="0" eb="1">
      <t>カイ</t>
    </rPh>
    <rPh sb="2" eb="3">
      <t>コウ</t>
    </rPh>
    <rPh sb="4" eb="5">
      <t>ハツ</t>
    </rPh>
    <rPh sb="6" eb="7">
      <t>ヒ</t>
    </rPh>
    <phoneticPr fontId="1"/>
  </si>
  <si>
    <t>受　講　者　名</t>
    <rPh sb="0" eb="1">
      <t>ウケ</t>
    </rPh>
    <rPh sb="2" eb="3">
      <t>コウ</t>
    </rPh>
    <rPh sb="4" eb="5">
      <t>シャ</t>
    </rPh>
    <rPh sb="6" eb="7">
      <t>ナ</t>
    </rPh>
    <phoneticPr fontId="1"/>
  </si>
  <si>
    <t>生年月日（西暦）
及　び　性　別</t>
    <rPh sb="0" eb="2">
      <t>セイネン</t>
    </rPh>
    <rPh sb="2" eb="4">
      <t>ガッピ</t>
    </rPh>
    <rPh sb="5" eb="7">
      <t>セイレキ</t>
    </rPh>
    <rPh sb="9" eb="10">
      <t>オヨ</t>
    </rPh>
    <rPh sb="13" eb="14">
      <t>セイ</t>
    </rPh>
    <rPh sb="15" eb="16">
      <t>ベツ</t>
    </rPh>
    <phoneticPr fontId="1"/>
  </si>
  <si>
    <t>ふ　り　が　な</t>
    <phoneticPr fontId="1"/>
  </si>
  <si>
    <t>※　太枠内をご記入ください。（個人でお申し込みの方はご自身の郵便番号、ご住所、電話番号等を下記にご記入ください。）</t>
    <rPh sb="2" eb="3">
      <t>フト</t>
    </rPh>
    <rPh sb="3" eb="5">
      <t>ワクナイ</t>
    </rPh>
    <rPh sb="7" eb="9">
      <t>キニュウ</t>
    </rPh>
    <rPh sb="15" eb="17">
      <t>コジン</t>
    </rPh>
    <rPh sb="19" eb="20">
      <t>モウ</t>
    </rPh>
    <rPh sb="21" eb="22">
      <t>コ</t>
    </rPh>
    <rPh sb="24" eb="25">
      <t>カタ</t>
    </rPh>
    <rPh sb="27" eb="29">
      <t>ジシン</t>
    </rPh>
    <rPh sb="30" eb="34">
      <t>ユウビンバンゴウ</t>
    </rPh>
    <rPh sb="36" eb="38">
      <t>ジュウショ</t>
    </rPh>
    <rPh sb="39" eb="41">
      <t>デンワ</t>
    </rPh>
    <rPh sb="41" eb="43">
      <t>バンゴウ</t>
    </rPh>
    <rPh sb="43" eb="44">
      <t>トウ</t>
    </rPh>
    <rPh sb="45" eb="47">
      <t>カキ</t>
    </rPh>
    <rPh sb="49" eb="51">
      <t>キニュウ</t>
    </rPh>
    <phoneticPr fontId="1"/>
  </si>
  <si>
    <t>　　 なお、別途送付場所を指定される場合は、下記通信欄にご記入ください。</t>
    <rPh sb="6" eb="8">
      <t>ベット</t>
    </rPh>
    <rPh sb="8" eb="10">
      <t>ソウフ</t>
    </rPh>
    <rPh sb="10" eb="12">
      <t>バショ</t>
    </rPh>
    <rPh sb="13" eb="15">
      <t>シテイ</t>
    </rPh>
    <rPh sb="18" eb="20">
      <t>バアイ</t>
    </rPh>
    <rPh sb="22" eb="24">
      <t>カキ</t>
    </rPh>
    <rPh sb="24" eb="27">
      <t>ツウシンラン</t>
    </rPh>
    <rPh sb="29" eb="31">
      <t>キニュウ</t>
    </rPh>
    <phoneticPr fontId="1"/>
  </si>
  <si>
    <t xml:space="preserve">通信欄　（受講案内送付先、訓練に関連する経験・技能等（※３）、連絡通信事項を記入してください。）
</t>
    <rPh sb="0" eb="3">
      <t>ツウシンラン</t>
    </rPh>
    <rPh sb="13" eb="15">
      <t>クンレン</t>
    </rPh>
    <rPh sb="16" eb="18">
      <t>カンレン</t>
    </rPh>
    <rPh sb="20" eb="22">
      <t>ケイケン</t>
    </rPh>
    <rPh sb="23" eb="25">
      <t>ギノウ</t>
    </rPh>
    <rPh sb="25" eb="26">
      <t>トウ</t>
    </rPh>
    <rPh sb="31" eb="33">
      <t>レンラク</t>
    </rPh>
    <rPh sb="33" eb="35">
      <t>ツウシン</t>
    </rPh>
    <rPh sb="35" eb="37">
      <t>ジコウ</t>
    </rPh>
    <rPh sb="38" eb="40">
      <t>キニュウ</t>
    </rPh>
    <phoneticPr fontId="1"/>
  </si>
  <si>
    <t>３．※２　就業状況の非正規雇用とは、一般的にパート、アルバイト、契約社員などが該当しますが、様々な呼称があるため、貴社の判断で差し支えありません。</t>
    <rPh sb="5" eb="7">
      <t>シュウギョウ</t>
    </rPh>
    <rPh sb="7" eb="9">
      <t>ジョウキョウ</t>
    </rPh>
    <rPh sb="10" eb="13">
      <t>ヒセイキ</t>
    </rPh>
    <rPh sb="13" eb="15">
      <t>コヨウ</t>
    </rPh>
    <rPh sb="18" eb="21">
      <t>イッパンテキ</t>
    </rPh>
    <rPh sb="32" eb="34">
      <t>ケイヤク</t>
    </rPh>
    <rPh sb="34" eb="36">
      <t>シャイン</t>
    </rPh>
    <rPh sb="39" eb="41">
      <t>ガイトウ</t>
    </rPh>
    <rPh sb="46" eb="48">
      <t>サマザマ</t>
    </rPh>
    <rPh sb="49" eb="51">
      <t>コショウ</t>
    </rPh>
    <rPh sb="57" eb="59">
      <t>キシャ</t>
    </rPh>
    <rPh sb="60" eb="62">
      <t>ハンダン</t>
    </rPh>
    <rPh sb="63" eb="64">
      <t>サ</t>
    </rPh>
    <rPh sb="65" eb="66">
      <t>ツカ</t>
    </rPh>
    <phoneticPr fontId="1"/>
  </si>
  <si>
    <t>〒
（TEL：　　　　　　　　－　　　　　　　　－　　　　　　　　　）　（FAX：　　　　　　　　　－　　　　　　　　　－　　　　　　　　）</t>
    <phoneticPr fontId="1"/>
  </si>
  <si>
    <t>ポリテクセンター千葉所長　殿</t>
    <rPh sb="8" eb="10">
      <t>チバ</t>
    </rPh>
    <rPh sb="10" eb="12">
      <t>ショチョウ</t>
    </rPh>
    <rPh sb="13" eb="14">
      <t>ドノ</t>
    </rPh>
    <phoneticPr fontId="1"/>
  </si>
  <si>
    <t>※お申込みの前に必ずご一読ください。</t>
    <rPh sb="2" eb="4">
      <t>モウシコ</t>
    </rPh>
    <rPh sb="6" eb="7">
      <t>マエ</t>
    </rPh>
    <rPh sb="8" eb="9">
      <t>カナラ</t>
    </rPh>
    <rPh sb="11" eb="13">
      <t>イチドク</t>
    </rPh>
    <phoneticPr fontId="1"/>
  </si>
  <si>
    <t>所属部署</t>
    <rPh sb="0" eb="2">
      <t>ショゾク</t>
    </rPh>
    <rPh sb="2" eb="4">
      <t>ブショ</t>
    </rPh>
    <phoneticPr fontId="1"/>
  </si>
  <si>
    <t>氏名</t>
    <rPh sb="0" eb="2">
      <t>シメイ</t>
    </rPh>
    <phoneticPr fontId="1"/>
  </si>
  <si>
    <t>ふりがな</t>
    <phoneticPr fontId="1"/>
  </si>
  <si>
    <t>TEL</t>
    <phoneticPr fontId="1"/>
  </si>
  <si>
    <t>FAX</t>
    <phoneticPr fontId="1"/>
  </si>
  <si>
    <t>E-mail</t>
    <phoneticPr fontId="1"/>
  </si>
  <si>
    <t>メール：chiba-poly02@jeed.go.jp　　ＦＡＸ：０４３－３０４－２１３２</t>
    <phoneticPr fontId="1"/>
  </si>
  <si>
    <t>２．※１　受講区分の｢１．会社からの指示による受講｣を選択された場合は、受講者が所属する会社の代表者の方（事業主、営業所長、工場長等）にアンケート調査</t>
    <rPh sb="5" eb="7">
      <t>ジュコウ</t>
    </rPh>
    <rPh sb="7" eb="9">
      <t>クブン</t>
    </rPh>
    <rPh sb="13" eb="15">
      <t>カイシャ</t>
    </rPh>
    <rPh sb="18" eb="20">
      <t>シジ</t>
    </rPh>
    <rPh sb="23" eb="25">
      <t>ジュコウ</t>
    </rPh>
    <rPh sb="27" eb="29">
      <t>センタク</t>
    </rPh>
    <rPh sb="32" eb="34">
      <t>バアイ</t>
    </rPh>
    <rPh sb="36" eb="39">
      <t>ジュコウシャ</t>
    </rPh>
    <rPh sb="40" eb="42">
      <t>ショゾク</t>
    </rPh>
    <rPh sb="44" eb="46">
      <t>カイシャ</t>
    </rPh>
    <rPh sb="47" eb="50">
      <t>ダイヒョウシャ</t>
    </rPh>
    <rPh sb="51" eb="52">
      <t>カタ</t>
    </rPh>
    <rPh sb="53" eb="56">
      <t>ジギョウヌシ</t>
    </rPh>
    <rPh sb="57" eb="59">
      <t>エイギョウ</t>
    </rPh>
    <rPh sb="59" eb="60">
      <t>ショ</t>
    </rPh>
    <rPh sb="60" eb="61">
      <t>チョウ</t>
    </rPh>
    <rPh sb="62" eb="65">
      <t>コウジョウチョウ</t>
    </rPh>
    <rPh sb="65" eb="66">
      <t>トウ</t>
    </rPh>
    <phoneticPr fontId="1"/>
  </si>
  <si>
    <t>　　へのご協力をお願いしております。</t>
    <phoneticPr fontId="1"/>
  </si>
  <si>
    <t>４．※３　訓練を進める上での参考とさせていただくため、今回受講するコース内容に関連した職場経験、資格、教育訓練受講歴等をお持ちの方については差し支え</t>
    <rPh sb="5" eb="7">
      <t>クンレン</t>
    </rPh>
    <rPh sb="8" eb="9">
      <t>スス</t>
    </rPh>
    <rPh sb="11" eb="12">
      <t>ウエ</t>
    </rPh>
    <rPh sb="14" eb="16">
      <t>サンコウ</t>
    </rPh>
    <rPh sb="27" eb="29">
      <t>コンカイ</t>
    </rPh>
    <rPh sb="29" eb="31">
      <t>ジュコウ</t>
    </rPh>
    <rPh sb="36" eb="38">
      <t>ナイヨウ</t>
    </rPh>
    <rPh sb="39" eb="41">
      <t>カンレン</t>
    </rPh>
    <rPh sb="43" eb="45">
      <t>ショクバ</t>
    </rPh>
    <rPh sb="45" eb="47">
      <t>ケイケン</t>
    </rPh>
    <rPh sb="48" eb="50">
      <t>シカク</t>
    </rPh>
    <rPh sb="51" eb="53">
      <t>キョウイク</t>
    </rPh>
    <rPh sb="53" eb="55">
      <t>クンレン</t>
    </rPh>
    <rPh sb="55" eb="57">
      <t>ジュコウ</t>
    </rPh>
    <rPh sb="57" eb="58">
      <t>レキ</t>
    </rPh>
    <rPh sb="58" eb="59">
      <t>トウ</t>
    </rPh>
    <rPh sb="61" eb="62">
      <t>モ</t>
    </rPh>
    <rPh sb="64" eb="65">
      <t>カタ</t>
    </rPh>
    <phoneticPr fontId="1"/>
  </si>
  <si>
    <t>　　ない範囲で区分して通信欄にご記入ください。（例：切削加工の作業に約５年間従事）</t>
    <phoneticPr fontId="1"/>
  </si>
  <si>
    <t>コース番号</t>
  </si>
  <si>
    <t>コース名</t>
  </si>
  <si>
    <t>日程</t>
  </si>
  <si>
    <t>E0101</t>
  </si>
  <si>
    <t>機械の電気保全技術</t>
  </si>
  <si>
    <t>E0102</t>
  </si>
  <si>
    <t>低圧電気設備の保守点検技術</t>
  </si>
  <si>
    <t>E0301</t>
  </si>
  <si>
    <t>E0401</t>
  </si>
  <si>
    <t>電気系保全実践技術</t>
  </si>
  <si>
    <t>自家用電気工作物の高圧機器技術</t>
  </si>
  <si>
    <t>E0601</t>
  </si>
  <si>
    <t>E0602</t>
  </si>
  <si>
    <t>E0701</t>
  </si>
  <si>
    <t>高圧電気設備の保守点検技術</t>
  </si>
  <si>
    <t>E0801</t>
  </si>
  <si>
    <t>ＰＬＣ制御の回路技術（三菱Ｑ編）</t>
  </si>
  <si>
    <t>E0901</t>
  </si>
  <si>
    <t>ＰＬＣ制御の応用技術（三菱Ｑ応用編・数値処理）</t>
  </si>
  <si>
    <t>ＰＬＣによるタッチパネル活用技術</t>
  </si>
  <si>
    <t>E1101</t>
  </si>
  <si>
    <t>ＰＬＣプログラミング技術</t>
  </si>
  <si>
    <t>E1201</t>
  </si>
  <si>
    <t>E1301</t>
  </si>
  <si>
    <t>ＰＬＣ制御の応用技術（Ａ／Ｄ・Ｄ／Ａ変換技術）</t>
  </si>
  <si>
    <t>E1401</t>
  </si>
  <si>
    <t>E1501</t>
  </si>
  <si>
    <t>E1601</t>
  </si>
  <si>
    <t>E1701</t>
  </si>
  <si>
    <t>E1801</t>
  </si>
  <si>
    <t>トランジスタ回路の設計・評価技術</t>
  </si>
  <si>
    <t>E1901</t>
  </si>
  <si>
    <t>オペアンプ回路の設計・評価技術</t>
  </si>
  <si>
    <t>E2001</t>
  </si>
  <si>
    <t>ディジタル回路設計技術</t>
  </si>
  <si>
    <t>E2101</t>
  </si>
  <si>
    <t>E2201</t>
  </si>
  <si>
    <t>E2301</t>
  </si>
  <si>
    <t>ＩｏＴセンサシステム構築技術</t>
  </si>
  <si>
    <t>E2302</t>
  </si>
  <si>
    <t>E2401</t>
  </si>
  <si>
    <t>センサを活用したＩｏＴアプリケーション開発技術</t>
  </si>
  <si>
    <t>E2402</t>
  </si>
  <si>
    <t>E2501</t>
  </si>
  <si>
    <t>E2502</t>
  </si>
  <si>
    <t>E2601</t>
  </si>
  <si>
    <t>オブジェクト指向による組込みプログラム開発技術（Ｊａｖａ言語編）</t>
  </si>
  <si>
    <t>E2701</t>
  </si>
  <si>
    <t>組込みデータベースシステム開発技術</t>
  </si>
  <si>
    <t>E2801</t>
  </si>
  <si>
    <t>製造現場におけるＬＡＮ活用技術</t>
  </si>
  <si>
    <t>E2901</t>
  </si>
  <si>
    <t>ルータによるインターネット接続技術</t>
  </si>
  <si>
    <t>E3001</t>
  </si>
  <si>
    <t>ＶＬＡＮ間ルーティング技術</t>
  </si>
  <si>
    <t>H0101</t>
  </si>
  <si>
    <t>電気設備のための計測技術</t>
  </si>
  <si>
    <t>H0102</t>
  </si>
  <si>
    <t>H0103</t>
  </si>
  <si>
    <t>H0104</t>
  </si>
  <si>
    <t>H0201</t>
  </si>
  <si>
    <t>有接点シーケンス制御の実践技術</t>
  </si>
  <si>
    <t>H0202</t>
  </si>
  <si>
    <t>H0301</t>
  </si>
  <si>
    <t>冷媒配管の施工と空調機器据付け技術（ルームエアコン編）</t>
  </si>
  <si>
    <t>H0401</t>
  </si>
  <si>
    <t>冷媒配管の施工と空調機器据付け技術（パッケージエアコン編）</t>
  </si>
  <si>
    <t>H0402</t>
  </si>
  <si>
    <t>H0403</t>
  </si>
  <si>
    <t>H0501</t>
  </si>
  <si>
    <t>空調熱負荷と空気線図に基づく温熱環境計画手法</t>
  </si>
  <si>
    <t>H0601</t>
  </si>
  <si>
    <t>H0602</t>
  </si>
  <si>
    <t>H0701</t>
  </si>
  <si>
    <t>建築設備機器廻りの配管施工・保守技術</t>
  </si>
  <si>
    <t>H0801</t>
  </si>
  <si>
    <t>H0802</t>
  </si>
  <si>
    <t>H0901</t>
  </si>
  <si>
    <t>H1001</t>
  </si>
  <si>
    <t>H1101</t>
  </si>
  <si>
    <t>H1201</t>
  </si>
  <si>
    <t>M0101</t>
  </si>
  <si>
    <t>M0102</t>
  </si>
  <si>
    <t>M0103</t>
  </si>
  <si>
    <t>M0201</t>
  </si>
  <si>
    <t>M0202</t>
  </si>
  <si>
    <t>M0301</t>
  </si>
  <si>
    <t>３次元ＣＡＤを活用したソリッドモデリング技術（モデリング編）</t>
  </si>
  <si>
    <t>M0302</t>
  </si>
  <si>
    <t>M0401</t>
  </si>
  <si>
    <t>３次元ＣＡＤを活用したアセンブリ技術</t>
  </si>
  <si>
    <t>M0402</t>
  </si>
  <si>
    <t>M0501</t>
  </si>
  <si>
    <t>３次元ＣＡＤを活用したソリッドモデリング技術（テクニカルモデリング編）</t>
  </si>
  <si>
    <t>M0601</t>
  </si>
  <si>
    <t>３次元ＣＡＤを活用したサーフェスモデリング技術</t>
  </si>
  <si>
    <t>M0701</t>
  </si>
  <si>
    <t>設計者ＣＡＥを活用した構造解析</t>
  </si>
  <si>
    <t>M0801</t>
  </si>
  <si>
    <t>旋盤加工技術</t>
  </si>
  <si>
    <t>M0802</t>
  </si>
  <si>
    <t>M0901</t>
  </si>
  <si>
    <t>旋盤加工応用技術</t>
  </si>
  <si>
    <t>M1001</t>
  </si>
  <si>
    <t>フライス盤加工技術</t>
  </si>
  <si>
    <t>M1002</t>
  </si>
  <si>
    <t>M1003</t>
  </si>
  <si>
    <t>M1101</t>
  </si>
  <si>
    <t>フライス盤加工応用技術</t>
  </si>
  <si>
    <t>M1201</t>
  </si>
  <si>
    <t>ＮＣ旋盤プログラミング技術</t>
  </si>
  <si>
    <t>M1301</t>
  </si>
  <si>
    <t>マシニングセンタプログラミング技術</t>
  </si>
  <si>
    <t>M1302</t>
  </si>
  <si>
    <t>M1401</t>
  </si>
  <si>
    <t>精密測定技術</t>
  </si>
  <si>
    <t>M1501</t>
  </si>
  <si>
    <t>三次元測定技術</t>
  </si>
  <si>
    <t>生産現場の機械保全技術</t>
  </si>
  <si>
    <t>M1701</t>
  </si>
  <si>
    <t>M1702</t>
  </si>
  <si>
    <t>S0101</t>
  </si>
  <si>
    <t>安全確保のための現場改善手法</t>
  </si>
  <si>
    <t>S0102</t>
  </si>
  <si>
    <t>S0201</t>
  </si>
  <si>
    <t>S0202</t>
  </si>
  <si>
    <t>S0301</t>
  </si>
  <si>
    <t>５Ｓによるムダ取り・改善の進め方</t>
  </si>
  <si>
    <t>S0302</t>
  </si>
  <si>
    <t>S0401</t>
  </si>
  <si>
    <t>S0402</t>
  </si>
  <si>
    <t>S0501</t>
  </si>
  <si>
    <t>S0502</t>
  </si>
  <si>
    <t>S0601</t>
  </si>
  <si>
    <t>S0602</t>
  </si>
  <si>
    <t>原価管理から見た生産性向上</t>
  </si>
  <si>
    <t>W0101</t>
  </si>
  <si>
    <t>半自動アーク溶接技能クリニック</t>
  </si>
  <si>
    <t>W0201</t>
  </si>
  <si>
    <t>ＴＩＧ溶接技能クリニック</t>
  </si>
  <si>
    <t>W0202</t>
  </si>
  <si>
    <t>W0301</t>
  </si>
  <si>
    <t>被覆アーク溶接技能クリニック</t>
  </si>
  <si>
    <t>W0302</t>
  </si>
  <si>
    <t>W0401</t>
  </si>
  <si>
    <t>金属材料の熱処理技術</t>
  </si>
  <si>
    <t>W0501</t>
  </si>
  <si>
    <t>溶接・品質管理技術に活かす浸透探傷</t>
  </si>
  <si>
    <t>W0601</t>
  </si>
  <si>
    <t>設計・施工管理に活かす溶接技術</t>
  </si>
  <si>
    <r>
      <t>□　お申込みは、本紙に必要事項をご記入の上、</t>
    </r>
    <r>
      <rPr>
        <b/>
        <sz val="10.5"/>
        <color indexed="10"/>
        <rFont val="ＭＳ Ｐゴシック"/>
        <family val="3"/>
        <charset val="128"/>
      </rPr>
      <t>メールアドレス（chiba-poly02@jeed.go.jp）</t>
    </r>
    <r>
      <rPr>
        <sz val="10.5"/>
        <color indexed="8"/>
        <rFont val="ＭＳ Ｐゴシック"/>
        <family val="3"/>
        <charset val="128"/>
      </rPr>
      <t>または</t>
    </r>
    <r>
      <rPr>
        <b/>
        <sz val="10.5"/>
        <color indexed="10"/>
        <rFont val="ＭＳ Ｐゴシック"/>
        <family val="3"/>
        <charset val="128"/>
      </rPr>
      <t>ＦＡＸ（０４３－３０４－２１３２）</t>
    </r>
    <r>
      <rPr>
        <sz val="10.5"/>
        <color indexed="8"/>
        <rFont val="ＭＳ Ｐゴシック"/>
        <family val="3"/>
        <charset val="128"/>
      </rPr>
      <t>にお送りください。</t>
    </r>
    <rPh sb="3" eb="5">
      <t>モウシコ</t>
    </rPh>
    <rPh sb="8" eb="9">
      <t>ホン</t>
    </rPh>
    <rPh sb="9" eb="10">
      <t>シ</t>
    </rPh>
    <rPh sb="11" eb="13">
      <t>ヒツヨウ</t>
    </rPh>
    <rPh sb="13" eb="15">
      <t>ジコウ</t>
    </rPh>
    <rPh sb="17" eb="19">
      <t>キニュウ</t>
    </rPh>
    <rPh sb="20" eb="21">
      <t>ウエ</t>
    </rPh>
    <rPh sb="76" eb="77">
      <t>オク</t>
    </rPh>
    <phoneticPr fontId="1"/>
  </si>
  <si>
    <r>
      <t>□ 受講を取消す場合は、速やかに別紙の「能力開発セミナー受講取消・受講者変更届」をＦＡＸにてお送りください。</t>
    </r>
    <r>
      <rPr>
        <b/>
        <sz val="10.5"/>
        <color indexed="10"/>
        <rFont val="ＭＳ Ｐゴシック"/>
        <family val="3"/>
        <charset val="128"/>
      </rPr>
      <t>開講コースの初日から起算して</t>
    </r>
    <rPh sb="2" eb="4">
      <t>ジュコウ</t>
    </rPh>
    <rPh sb="5" eb="7">
      <t>トリケ</t>
    </rPh>
    <rPh sb="8" eb="10">
      <t>バアイ</t>
    </rPh>
    <rPh sb="12" eb="13">
      <t>スミ</t>
    </rPh>
    <rPh sb="16" eb="18">
      <t>ベッシ</t>
    </rPh>
    <rPh sb="20" eb="22">
      <t>ノウリョク</t>
    </rPh>
    <rPh sb="22" eb="24">
      <t>カイハツ</t>
    </rPh>
    <rPh sb="28" eb="30">
      <t>ジュコウ</t>
    </rPh>
    <rPh sb="30" eb="32">
      <t>トリケシ</t>
    </rPh>
    <rPh sb="33" eb="36">
      <t>ジュコウシャ</t>
    </rPh>
    <rPh sb="36" eb="38">
      <t>ヘンコウ</t>
    </rPh>
    <rPh sb="38" eb="39">
      <t>トドケ</t>
    </rPh>
    <rPh sb="47" eb="48">
      <t>オク</t>
    </rPh>
    <rPh sb="54" eb="56">
      <t>カイコウ</t>
    </rPh>
    <rPh sb="60" eb="62">
      <t>ショニチ</t>
    </rPh>
    <rPh sb="64" eb="66">
      <t>キサン</t>
    </rPh>
    <phoneticPr fontId="1"/>
  </si>
  <si>
    <r>
      <t>　　</t>
    </r>
    <r>
      <rPr>
        <b/>
        <sz val="10.5"/>
        <color indexed="10"/>
        <rFont val="ＭＳ Ｐゴシック"/>
        <family val="3"/>
        <charset val="128"/>
      </rPr>
      <t>１４日前まで</t>
    </r>
    <r>
      <rPr>
        <sz val="10.5"/>
        <color indexed="8"/>
        <rFont val="ＭＳ Ｐゴシック"/>
        <family val="3"/>
        <charset val="128"/>
      </rPr>
      <t>に届出がない場合は、</t>
    </r>
    <r>
      <rPr>
        <b/>
        <sz val="10.5"/>
        <color indexed="10"/>
        <rFont val="ＭＳ Ｐゴシック"/>
        <family val="3"/>
        <charset val="128"/>
      </rPr>
      <t>受講料の全額</t>
    </r>
    <r>
      <rPr>
        <sz val="10.5"/>
        <color indexed="8"/>
        <rFont val="ＭＳ Ｐゴシック"/>
        <family val="3"/>
        <charset val="128"/>
      </rPr>
      <t>を申し受けることになりますのでご注意ください。</t>
    </r>
    <rPh sb="9" eb="11">
      <t>トドケデ</t>
    </rPh>
    <rPh sb="14" eb="16">
      <t>バアイ</t>
    </rPh>
    <rPh sb="18" eb="21">
      <t>ジュコウリョウ</t>
    </rPh>
    <rPh sb="22" eb="24">
      <t>ゼンガク</t>
    </rPh>
    <rPh sb="25" eb="26">
      <t>モウ</t>
    </rPh>
    <rPh sb="27" eb="28">
      <t>ウ</t>
    </rPh>
    <rPh sb="40" eb="42">
      <t>チュウイ</t>
    </rPh>
    <phoneticPr fontId="1"/>
  </si>
  <si>
    <r>
      <rPr>
        <sz val="12"/>
        <color indexed="8"/>
        <rFont val="ＭＳ Ｐゴシック"/>
        <family val="3"/>
        <charset val="128"/>
      </rPr>
      <t xml:space="preserve">所　在　地
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（個人の方は住所）</t>
    </r>
    <rPh sb="0" eb="1">
      <t>ショ</t>
    </rPh>
    <rPh sb="2" eb="3">
      <t>ザイ</t>
    </rPh>
    <rPh sb="4" eb="5">
      <t>チ</t>
    </rPh>
    <rPh sb="8" eb="10">
      <t>コジン</t>
    </rPh>
    <rPh sb="11" eb="12">
      <t>カタ</t>
    </rPh>
    <rPh sb="13" eb="15">
      <t>ジュウショ</t>
    </rPh>
    <phoneticPr fontId="1"/>
  </si>
  <si>
    <t>コース番号を入力するとコース名と開催日が表示されます。</t>
    <rPh sb="3" eb="5">
      <t>バンゴウ</t>
    </rPh>
    <rPh sb="6" eb="8">
      <t>ニュウリョク</t>
    </rPh>
    <rPh sb="14" eb="15">
      <t>メイ</t>
    </rPh>
    <rPh sb="16" eb="19">
      <t>カイサイビ</t>
    </rPh>
    <rPh sb="20" eb="22">
      <t>ヒョウジ</t>
    </rPh>
    <phoneticPr fontId="1"/>
  </si>
  <si>
    <t>メルマガ配信
（希望しない方は〇）</t>
    <rPh sb="4" eb="6">
      <t>ハイシン</t>
    </rPh>
    <rPh sb="8" eb="10">
      <t>キボウ</t>
    </rPh>
    <rPh sb="13" eb="14">
      <t>カタ</t>
    </rPh>
    <phoneticPr fontId="1"/>
  </si>
  <si>
    <t>E-mailアドレスあてに、当センターで開催される各種セミナー情報・イベント等のメールマガジンを配信させていただきます（不定期配信）。メール配信を希望されない方は、右記〔希望しない〕に〇をつけてください。</t>
    <rPh sb="14" eb="15">
      <t>トウ</t>
    </rPh>
    <rPh sb="20" eb="22">
      <t>カイサイ</t>
    </rPh>
    <rPh sb="25" eb="27">
      <t>カクシュ</t>
    </rPh>
    <rPh sb="31" eb="33">
      <t>ジョウホウ</t>
    </rPh>
    <rPh sb="48" eb="50">
      <t>ハイシン</t>
    </rPh>
    <rPh sb="60" eb="63">
      <t>フテイキ</t>
    </rPh>
    <rPh sb="63" eb="65">
      <t>ハイシン</t>
    </rPh>
    <rPh sb="70" eb="72">
      <t>ハイシン</t>
    </rPh>
    <rPh sb="73" eb="75">
      <t>キボウ</t>
    </rPh>
    <rPh sb="79" eb="80">
      <t>カタ</t>
    </rPh>
    <rPh sb="82" eb="84">
      <t>ウキ</t>
    </rPh>
    <rPh sb="85" eb="87">
      <t>キボウ</t>
    </rPh>
    <phoneticPr fontId="1"/>
  </si>
  <si>
    <r>
      <t xml:space="preserve">企業規模 </t>
    </r>
    <r>
      <rPr>
        <sz val="10"/>
        <color indexed="8"/>
        <rFont val="ＭＳ Ｐゴシック"/>
        <family val="3"/>
        <charset val="128"/>
      </rPr>
      <t>（該当に☑）</t>
    </r>
    <rPh sb="0" eb="2">
      <t>キギョウ</t>
    </rPh>
    <rPh sb="2" eb="4">
      <t>キボ</t>
    </rPh>
    <rPh sb="6" eb="8">
      <t>ガイトウ</t>
    </rPh>
    <phoneticPr fontId="1"/>
  </si>
  <si>
    <r>
      <t xml:space="preserve">受講区分 </t>
    </r>
    <r>
      <rPr>
        <sz val="10"/>
        <color indexed="8"/>
        <rFont val="ＭＳ Ｐゴシック"/>
        <family val="3"/>
        <charset val="128"/>
      </rPr>
      <t>（該当に☑）</t>
    </r>
    <rPh sb="0" eb="2">
      <t>ジュコウ</t>
    </rPh>
    <rPh sb="2" eb="4">
      <t>クブン</t>
    </rPh>
    <rPh sb="6" eb="8">
      <t>ガイトウ</t>
    </rPh>
    <phoneticPr fontId="1"/>
  </si>
  <si>
    <t>就業状況（※２）
（該当に☑）</t>
    <phoneticPr fontId="1"/>
  </si>
  <si>
    <t xml:space="preserve">参考までにお伺いします。今回のコースをどのようにしてお知りになりましたか。（該当するものに☑）
</t>
    <rPh sb="0" eb="2">
      <t>サンコウ</t>
    </rPh>
    <rPh sb="6" eb="7">
      <t>ウカガ</t>
    </rPh>
    <rPh sb="12" eb="14">
      <t>コンカイ</t>
    </rPh>
    <rPh sb="27" eb="28">
      <t>シ</t>
    </rPh>
    <rPh sb="38" eb="40">
      <t>ガイトウ</t>
    </rPh>
    <phoneticPr fontId="1"/>
  </si>
  <si>
    <t>登録日</t>
    <rPh sb="0" eb="3">
      <t>トウロクビ</t>
    </rPh>
    <phoneticPr fontId="9"/>
  </si>
  <si>
    <t>ふりがな</t>
    <phoneticPr fontId="9"/>
  </si>
  <si>
    <t>名前</t>
    <rPh sb="0" eb="2">
      <t>ナマエ</t>
    </rPh>
    <phoneticPr fontId="9"/>
  </si>
  <si>
    <t>メールアドレス</t>
    <phoneticPr fontId="9"/>
  </si>
  <si>
    <t>会社名</t>
    <rPh sb="0" eb="3">
      <t>カイシャメイ</t>
    </rPh>
    <phoneticPr fontId="9"/>
  </si>
  <si>
    <t>部署名</t>
    <rPh sb="0" eb="2">
      <t>ブショ</t>
    </rPh>
    <rPh sb="2" eb="3">
      <t>メイ</t>
    </rPh>
    <phoneticPr fontId="9"/>
  </si>
  <si>
    <t>コース番号</t>
    <rPh sb="3" eb="5">
      <t>バンゴウ</t>
    </rPh>
    <phoneticPr fontId="9"/>
  </si>
  <si>
    <t>分野(自動入力）</t>
    <rPh sb="0" eb="2">
      <t>ブンヤ</t>
    </rPh>
    <rPh sb="3" eb="5">
      <t>ジドウ</t>
    </rPh>
    <rPh sb="5" eb="7">
      <t>ニュウリョク</t>
    </rPh>
    <phoneticPr fontId="9"/>
  </si>
  <si>
    <t>DM希望</t>
    <rPh sb="2" eb="4">
      <t>キボウ</t>
    </rPh>
    <phoneticPr fontId="9"/>
  </si>
  <si>
    <t>会社/自宅〒</t>
    <rPh sb="0" eb="2">
      <t>カイシャ</t>
    </rPh>
    <rPh sb="3" eb="5">
      <t>ジタク</t>
    </rPh>
    <phoneticPr fontId="9"/>
  </si>
  <si>
    <t>所在県</t>
    <rPh sb="0" eb="2">
      <t>ショザイ</t>
    </rPh>
    <rPh sb="2" eb="3">
      <t>ケン</t>
    </rPh>
    <phoneticPr fontId="9"/>
  </si>
  <si>
    <t>住所</t>
    <rPh sb="0" eb="2">
      <t>ジュウショ</t>
    </rPh>
    <phoneticPr fontId="9"/>
  </si>
  <si>
    <t>TEL</t>
    <phoneticPr fontId="9"/>
  </si>
  <si>
    <t>自宅の有無</t>
    <rPh sb="0" eb="2">
      <t>ジタク</t>
    </rPh>
    <rPh sb="3" eb="5">
      <t>ウム</t>
    </rPh>
    <phoneticPr fontId="9"/>
  </si>
  <si>
    <t>受講台帳への登録</t>
    <rPh sb="0" eb="2">
      <t>ジュコウ</t>
    </rPh>
    <rPh sb="2" eb="4">
      <t>ダイチョウ</t>
    </rPh>
    <rPh sb="6" eb="8">
      <t>トウロク</t>
    </rPh>
    <phoneticPr fontId="9"/>
  </si>
  <si>
    <t>備考</t>
    <rPh sb="0" eb="2">
      <t>ビコウ</t>
    </rPh>
    <phoneticPr fontId="9"/>
  </si>
  <si>
    <t>千葉ポリメルマガ送信希望者リスト　及び　DM希望者</t>
    <rPh sb="0" eb="2">
      <t>チバ</t>
    </rPh>
    <rPh sb="8" eb="10">
      <t>ソウシン</t>
    </rPh>
    <rPh sb="10" eb="12">
      <t>キボウ</t>
    </rPh>
    <rPh sb="12" eb="13">
      <t>シャ</t>
    </rPh>
    <rPh sb="17" eb="18">
      <t>オヨ</t>
    </rPh>
    <rPh sb="22" eb="24">
      <t>キボウ</t>
    </rPh>
    <rPh sb="24" eb="25">
      <t>シャ</t>
    </rPh>
    <phoneticPr fontId="9"/>
  </si>
  <si>
    <t>〇</t>
    <phoneticPr fontId="8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</si>
  <si>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</si>
  <si>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１．独立行政法人高齢・障害・求職者雇用支援機構は、｢個人情報の保護に関する法律｣（平成15年法律第57号）を遵守し、保有個人情報を適切に保管し、個人の</t>
    <rPh sb="2" eb="4">
      <t>ドクリツ</t>
    </rPh>
    <rPh sb="4" eb="6">
      <t>ギョウセイ</t>
    </rPh>
    <rPh sb="6" eb="8">
      <t>ホウジン</t>
    </rPh>
    <rPh sb="8" eb="10">
      <t>コウレイ</t>
    </rPh>
    <rPh sb="11" eb="13">
      <t>ショウガイ</t>
    </rPh>
    <rPh sb="14" eb="16">
      <t>キュウショク</t>
    </rPh>
    <rPh sb="16" eb="17">
      <t>シャ</t>
    </rPh>
    <rPh sb="17" eb="19">
      <t>コヨウ</t>
    </rPh>
    <rPh sb="19" eb="21">
      <t>シエン</t>
    </rPh>
    <rPh sb="21" eb="23">
      <t>キコウ</t>
    </rPh>
    <rPh sb="26" eb="28">
      <t>コジン</t>
    </rPh>
    <rPh sb="28" eb="30">
      <t>ジョウホウ</t>
    </rPh>
    <rPh sb="31" eb="33">
      <t>ホゴ</t>
    </rPh>
    <rPh sb="34" eb="35">
      <t>カン</t>
    </rPh>
    <rPh sb="37" eb="39">
      <t>ホウリツ</t>
    </rPh>
    <rPh sb="41" eb="43">
      <t>ヘイセイ</t>
    </rPh>
    <rPh sb="45" eb="46">
      <t>ネン</t>
    </rPh>
    <rPh sb="46" eb="47">
      <t>ホウ</t>
    </rPh>
    <phoneticPr fontId="1"/>
  </si>
  <si>
    <t>　　権利利益を保護いたします。</t>
    <phoneticPr fontId="1"/>
  </si>
  <si>
    <t>　　ご記入いただいた個人情報については、能力開発セミナーの受講に関する事務処理（連絡、修了証書の交付、修了台帳の整備）及び業務統計、当機構の能力</t>
    <rPh sb="3" eb="5">
      <t>キニュウ</t>
    </rPh>
    <rPh sb="10" eb="12">
      <t>コジン</t>
    </rPh>
    <rPh sb="12" eb="14">
      <t>ジョウホウ</t>
    </rPh>
    <rPh sb="20" eb="22">
      <t>ノウリョク</t>
    </rPh>
    <rPh sb="22" eb="24">
      <t>カイハツ</t>
    </rPh>
    <rPh sb="29" eb="31">
      <t>ジュコウ</t>
    </rPh>
    <rPh sb="32" eb="33">
      <t>カン</t>
    </rPh>
    <rPh sb="35" eb="37">
      <t>ジム</t>
    </rPh>
    <rPh sb="37" eb="39">
      <t>ショリ</t>
    </rPh>
    <rPh sb="40" eb="42">
      <t>レンラク</t>
    </rPh>
    <rPh sb="43" eb="45">
      <t>シュウリョウ</t>
    </rPh>
    <rPh sb="45" eb="47">
      <t>ショウショ</t>
    </rPh>
    <rPh sb="48" eb="50">
      <t>コウフ</t>
    </rPh>
    <rPh sb="51" eb="53">
      <t>シュウリョウ</t>
    </rPh>
    <rPh sb="53" eb="55">
      <t>ダイチョウ</t>
    </rPh>
    <rPh sb="56" eb="58">
      <t>セイビ</t>
    </rPh>
    <rPh sb="59" eb="60">
      <t>オヨ</t>
    </rPh>
    <rPh sb="61" eb="62">
      <t>ギョウ</t>
    </rPh>
    <rPh sb="62" eb="63">
      <t>ム</t>
    </rPh>
    <rPh sb="63" eb="65">
      <t>トウケイ</t>
    </rPh>
    <rPh sb="66" eb="67">
      <t>トウ</t>
    </rPh>
    <rPh sb="67" eb="69">
      <t>キコウ</t>
    </rPh>
    <phoneticPr fontId="1"/>
  </si>
  <si>
    <t>　　開発セミナーや関連するセミナー・イベント等の案内に使用するものであり、それ以外に使用することはありません。</t>
    <rPh sb="27" eb="29">
      <t>シヨウ</t>
    </rPh>
    <rPh sb="39" eb="41">
      <t>イガイ</t>
    </rPh>
    <rPh sb="42" eb="44">
      <t>シヨウ</t>
    </rPh>
    <phoneticPr fontId="1"/>
  </si>
  <si>
    <t>選択番号</t>
  </si>
  <si>
    <t>分類番号</t>
  </si>
  <si>
    <t>訓練分野</t>
  </si>
  <si>
    <t>E01</t>
  </si>
  <si>
    <t>電気・電子系</t>
  </si>
  <si>
    <t>X103-003-A</t>
  </si>
  <si>
    <t>E03</t>
  </si>
  <si>
    <t>E04</t>
  </si>
  <si>
    <t>X102-001-A</t>
  </si>
  <si>
    <t>X103-006-A</t>
  </si>
  <si>
    <t>E06</t>
  </si>
  <si>
    <t>E07</t>
  </si>
  <si>
    <t>X103-002-A</t>
  </si>
  <si>
    <t>E08</t>
  </si>
  <si>
    <t>E09</t>
  </si>
  <si>
    <t>A401-A07-A</t>
  </si>
  <si>
    <t>A401-014-A</t>
  </si>
  <si>
    <t>E11</t>
  </si>
  <si>
    <t>E12</t>
  </si>
  <si>
    <t>E13</t>
  </si>
  <si>
    <t>A401-B07-A</t>
  </si>
  <si>
    <t>E14</t>
  </si>
  <si>
    <t>E15</t>
  </si>
  <si>
    <t>E16</t>
  </si>
  <si>
    <t>E17</t>
  </si>
  <si>
    <t>機械系</t>
  </si>
  <si>
    <t>E18</t>
  </si>
  <si>
    <t>A301-004-A</t>
  </si>
  <si>
    <t>E19</t>
  </si>
  <si>
    <t>A301-008-A</t>
  </si>
  <si>
    <t>E20</t>
  </si>
  <si>
    <t>A302-001-A</t>
  </si>
  <si>
    <t>E21</t>
  </si>
  <si>
    <t>E22</t>
  </si>
  <si>
    <t>E23</t>
  </si>
  <si>
    <t>A301-034-A</t>
  </si>
  <si>
    <t>E24</t>
  </si>
  <si>
    <t>A403-051-A</t>
  </si>
  <si>
    <t>E25</t>
  </si>
  <si>
    <t>E26</t>
  </si>
  <si>
    <t>E27</t>
  </si>
  <si>
    <t>A403-012-A</t>
  </si>
  <si>
    <t>E28</t>
  </si>
  <si>
    <t>A703-002-A</t>
  </si>
  <si>
    <t>E29</t>
  </si>
  <si>
    <t>C105-Z01-A</t>
  </si>
  <si>
    <t>E30</t>
  </si>
  <si>
    <t>C105-005-A</t>
  </si>
  <si>
    <t>H01</t>
  </si>
  <si>
    <t>D102-003-A</t>
  </si>
  <si>
    <t>H02</t>
  </si>
  <si>
    <t>A401-022-A</t>
  </si>
  <si>
    <t>H03</t>
  </si>
  <si>
    <t>C202-A01-A</t>
  </si>
  <si>
    <t>居住系</t>
  </si>
  <si>
    <t>H04</t>
  </si>
  <si>
    <t>C202-B01-A</t>
  </si>
  <si>
    <t>H05</t>
  </si>
  <si>
    <t>A807-005-A</t>
  </si>
  <si>
    <t>H06</t>
  </si>
  <si>
    <t>C205-001-A</t>
  </si>
  <si>
    <t>H07</t>
  </si>
  <si>
    <t>C203-A03-A</t>
  </si>
  <si>
    <t>H08</t>
  </si>
  <si>
    <t>H09</t>
  </si>
  <si>
    <t>A804-004-A</t>
  </si>
  <si>
    <t>H12</t>
  </si>
  <si>
    <t>H1301</t>
  </si>
  <si>
    <t>H13</t>
  </si>
  <si>
    <t>C301-030-A</t>
  </si>
  <si>
    <t>ネットワーク工程管理実践技術</t>
  </si>
  <si>
    <t>M01</t>
  </si>
  <si>
    <t>M02</t>
  </si>
  <si>
    <t>M03</t>
  </si>
  <si>
    <t>A202-A36-A</t>
  </si>
  <si>
    <t>M04</t>
  </si>
  <si>
    <t>A202-013-A</t>
  </si>
  <si>
    <t>M05</t>
  </si>
  <si>
    <t>A202-B36-A</t>
  </si>
  <si>
    <t>M06</t>
  </si>
  <si>
    <t>M07</t>
  </si>
  <si>
    <t>A205-038-A</t>
  </si>
  <si>
    <t>M08</t>
  </si>
  <si>
    <t>B101-A09-A</t>
  </si>
  <si>
    <t>M09</t>
  </si>
  <si>
    <t>B101-A08-A</t>
  </si>
  <si>
    <t>M10</t>
  </si>
  <si>
    <t>B101-A14-A</t>
  </si>
  <si>
    <t>M11</t>
  </si>
  <si>
    <t>B101-A15-A</t>
  </si>
  <si>
    <t>M12</t>
  </si>
  <si>
    <t>M13</t>
  </si>
  <si>
    <t>M14</t>
  </si>
  <si>
    <t>D101-001-A</t>
  </si>
  <si>
    <t>M15</t>
  </si>
  <si>
    <t>D101-A05-A</t>
  </si>
  <si>
    <t>X101-001-A</t>
  </si>
  <si>
    <t>M17</t>
  </si>
  <si>
    <t>S01</t>
  </si>
  <si>
    <t>Z201-Z01-A</t>
  </si>
  <si>
    <t>S02</t>
  </si>
  <si>
    <t>Z101-002-A</t>
  </si>
  <si>
    <t>S03</t>
  </si>
  <si>
    <t>Z103-A04-A</t>
  </si>
  <si>
    <t>S04</t>
  </si>
  <si>
    <t>S05</t>
  </si>
  <si>
    <t>X302-002-A</t>
  </si>
  <si>
    <t>S06</t>
  </si>
  <si>
    <t>X303-Z01-A</t>
  </si>
  <si>
    <t>X305-004-A</t>
  </si>
  <si>
    <t>W01</t>
  </si>
  <si>
    <t>B202-003-A</t>
  </si>
  <si>
    <t>W02</t>
  </si>
  <si>
    <t>B202-006-A</t>
  </si>
  <si>
    <t>W03</t>
  </si>
  <si>
    <t>B202-001-A</t>
  </si>
  <si>
    <t>W04</t>
  </si>
  <si>
    <t>B206-A02-A</t>
  </si>
  <si>
    <t>W05</t>
  </si>
  <si>
    <t>W06</t>
  </si>
  <si>
    <t>B202-022-A</t>
  </si>
  <si>
    <t>M0303</t>
  </si>
  <si>
    <t>M0104</t>
  </si>
  <si>
    <t>B302-001-A</t>
  </si>
  <si>
    <t>基板製作に係る鉛フリーはんだ付け技術</t>
  </si>
  <si>
    <t>A403-005-A</t>
  </si>
  <si>
    <t>組込み技術者のためのプログラミング（Ｃ言語編）</t>
  </si>
  <si>
    <t>A402-024-A</t>
  </si>
  <si>
    <t>マイコン制御システム開発技術（ＩｏＴデバイス編）</t>
  </si>
  <si>
    <t>組込み技術者のためのプログラミング（Ｐｙｔｈｏｎ編）</t>
  </si>
  <si>
    <t>E3002</t>
  </si>
  <si>
    <t>E3101</t>
  </si>
  <si>
    <t>E31</t>
  </si>
  <si>
    <t>E3201</t>
  </si>
  <si>
    <t>E32</t>
  </si>
  <si>
    <t>A403-024-A</t>
  </si>
  <si>
    <t>オープンソースプラットフォーム活用技術</t>
  </si>
  <si>
    <t>E3401</t>
  </si>
  <si>
    <t>E34</t>
  </si>
  <si>
    <t>H0404</t>
  </si>
  <si>
    <t>H0502</t>
  </si>
  <si>
    <t>H0503</t>
  </si>
  <si>
    <t>4/15,16</t>
  </si>
  <si>
    <t>1/20,21</t>
  </si>
  <si>
    <t>A804-003-A</t>
  </si>
  <si>
    <t>実践建築設計３次元ＣＡＤ技術</t>
  </si>
  <si>
    <t>H1401</t>
  </si>
  <si>
    <t>H14</t>
  </si>
  <si>
    <t>A804-005-A</t>
  </si>
  <si>
    <t>H1501</t>
  </si>
  <si>
    <t>H15</t>
  </si>
  <si>
    <t>A801-007-A</t>
  </si>
  <si>
    <t>H1601</t>
  </si>
  <si>
    <t>H16</t>
  </si>
  <si>
    <t>M0203</t>
  </si>
  <si>
    <t>M0502</t>
  </si>
  <si>
    <t>M0503</t>
  </si>
  <si>
    <t>A202-A10-A</t>
  </si>
  <si>
    <t>M0602</t>
  </si>
  <si>
    <t>M1502</t>
  </si>
  <si>
    <t>X102-Z01-A</t>
  </si>
  <si>
    <t>油圧機器の取り扱いと調整</t>
  </si>
  <si>
    <t>S0103</t>
  </si>
  <si>
    <t>S0503</t>
  </si>
  <si>
    <t>E0103</t>
  </si>
  <si>
    <t>12/16,17</t>
  </si>
  <si>
    <t>S0104</t>
  </si>
  <si>
    <t>S0504</t>
  </si>
  <si>
    <t>X102-004-A</t>
  </si>
  <si>
    <t>実践的ＰＬＣ制御技術</t>
  </si>
  <si>
    <r>
      <t>□　ＦＡＸが届きましたらお電話またはメールにて申込み内容の確認をさせていただきます。お申込み後</t>
    </r>
    <r>
      <rPr>
        <b/>
        <sz val="10.5"/>
        <color indexed="10"/>
        <rFont val="ＭＳ Ｐゴシック"/>
        <family val="3"/>
        <charset val="128"/>
      </rPr>
      <t>３日間（土日、祝日除く）</t>
    </r>
    <r>
      <rPr>
        <sz val="10.5"/>
        <color indexed="8"/>
        <rFont val="ＭＳ Ｐゴシック"/>
        <family val="3"/>
        <charset val="128"/>
      </rPr>
      <t>を過ぎても当センターから</t>
    </r>
    <rPh sb="6" eb="7">
      <t>トド</t>
    </rPh>
    <rPh sb="13" eb="15">
      <t>デンワ</t>
    </rPh>
    <rPh sb="23" eb="25">
      <t>モウシコ</t>
    </rPh>
    <rPh sb="26" eb="28">
      <t>ナイヨウ</t>
    </rPh>
    <rPh sb="29" eb="31">
      <t>カクニン</t>
    </rPh>
    <rPh sb="43" eb="45">
      <t>モウシコ</t>
    </rPh>
    <rPh sb="46" eb="47">
      <t>ゴ</t>
    </rPh>
    <rPh sb="48" eb="49">
      <t>ヒ</t>
    </rPh>
    <rPh sb="49" eb="50">
      <t>カン</t>
    </rPh>
    <rPh sb="51" eb="53">
      <t>ドニチ</t>
    </rPh>
    <rPh sb="54" eb="56">
      <t>シュクジツ</t>
    </rPh>
    <rPh sb="56" eb="57">
      <t>ノゾ</t>
    </rPh>
    <rPh sb="60" eb="61">
      <t>ス</t>
    </rPh>
    <rPh sb="64" eb="65">
      <t>トウ</t>
    </rPh>
    <phoneticPr fontId="1"/>
  </si>
  <si>
    <r>
      <t>　　連絡がない場合は、お手数ですが、</t>
    </r>
    <r>
      <rPr>
        <b/>
        <sz val="10.5"/>
        <color indexed="10"/>
        <rFont val="ＭＳ Ｐゴシック"/>
        <family val="3"/>
        <charset val="128"/>
      </rPr>
      <t>窓口（０４３－４２２－４６２２）</t>
    </r>
    <r>
      <rPr>
        <sz val="10.5"/>
        <color indexed="8"/>
        <rFont val="ＭＳ Ｐゴシック"/>
        <family val="3"/>
        <charset val="128"/>
      </rPr>
      <t>まで必ずご連絡ください。</t>
    </r>
    <rPh sb="12" eb="14">
      <t>テスウ</t>
    </rPh>
    <rPh sb="18" eb="20">
      <t>マドグチ</t>
    </rPh>
    <rPh sb="36" eb="37">
      <t>カナラ</t>
    </rPh>
    <rPh sb="39" eb="41">
      <t>レンラク</t>
    </rPh>
    <phoneticPr fontId="1"/>
  </si>
  <si>
    <r>
      <t xml:space="preserve">法　人　名
</t>
    </r>
    <r>
      <rPr>
        <sz val="11"/>
        <color theme="1"/>
        <rFont val="ＭＳ Ｐゴシック"/>
        <family val="3"/>
        <charset val="128"/>
        <scheme val="minor"/>
      </rPr>
      <t>(個人の方は氏名)</t>
    </r>
    <rPh sb="0" eb="1">
      <t>ホウ</t>
    </rPh>
    <rPh sb="2" eb="3">
      <t>ニン</t>
    </rPh>
    <phoneticPr fontId="1"/>
  </si>
  <si>
    <t>業　種
(※）</t>
    <rPh sb="0" eb="1">
      <t>ギョウ</t>
    </rPh>
    <rPh sb="2" eb="3">
      <t>タネ</t>
    </rPh>
    <phoneticPr fontId="1"/>
  </si>
  <si>
    <t>法人番号</t>
    <rPh sb="0" eb="2">
      <t>ホウジン</t>
    </rPh>
    <rPh sb="2" eb="4">
      <t>バンゴウ</t>
    </rPh>
    <phoneticPr fontId="1"/>
  </si>
  <si>
    <t>１．団体、 ２．個人事業主、 ３．個人</t>
    <phoneticPr fontId="1"/>
  </si>
  <si>
    <t>法人番号が無い場合はいずれかに○</t>
    <rPh sb="0" eb="2">
      <t>ホウジン</t>
    </rPh>
    <rPh sb="2" eb="4">
      <t>バンゴウ</t>
    </rPh>
    <rPh sb="5" eb="6">
      <t>ナ</t>
    </rPh>
    <rPh sb="7" eb="9">
      <t>バアイ</t>
    </rPh>
    <phoneticPr fontId="1"/>
  </si>
  <si>
    <r>
      <t xml:space="preserve">事 業 所 名
</t>
    </r>
    <r>
      <rPr>
        <sz val="10"/>
        <color indexed="8"/>
        <rFont val="ＭＳ Ｐゴシック"/>
        <family val="3"/>
        <charset val="128"/>
      </rPr>
      <t>(個人の方は記入不要）</t>
    </r>
    <rPh sb="0" eb="1">
      <t>コト</t>
    </rPh>
    <rPh sb="2" eb="3">
      <t>ゴウ</t>
    </rPh>
    <rPh sb="4" eb="5">
      <t>ショ</t>
    </rPh>
    <rPh sb="6" eb="7">
      <t>メイ</t>
    </rPh>
    <rPh sb="9" eb="11">
      <t>コジン</t>
    </rPh>
    <rPh sb="12" eb="13">
      <t>カタ</t>
    </rPh>
    <rPh sb="14" eb="16">
      <t>キニュウ</t>
    </rPh>
    <rPh sb="16" eb="18">
      <t>フヨウ</t>
    </rPh>
    <phoneticPr fontId="1"/>
  </si>
  <si>
    <t>希望しない</t>
    <phoneticPr fontId="1"/>
  </si>
  <si>
    <t>申込担当者
及び
連絡先</t>
    <rPh sb="0" eb="2">
      <t>モウシコミ</t>
    </rPh>
    <rPh sb="2" eb="5">
      <t>タントウシャ</t>
    </rPh>
    <rPh sb="6" eb="7">
      <t>オヨ</t>
    </rPh>
    <rPh sb="9" eb="12">
      <t>レンラクサキ</t>
    </rPh>
    <phoneticPr fontId="1"/>
  </si>
  <si>
    <t>※　受講票、請求書等は、上記申込担当者様あて（個人の方は申込者様あて）に送付いたします。</t>
    <rPh sb="2" eb="4">
      <t>ジュコウ</t>
    </rPh>
    <rPh sb="4" eb="5">
      <t>ヒョウ</t>
    </rPh>
    <rPh sb="6" eb="9">
      <t>セイキュウショ</t>
    </rPh>
    <rPh sb="9" eb="10">
      <t>トウ</t>
    </rPh>
    <rPh sb="12" eb="14">
      <t>ジョウキ</t>
    </rPh>
    <rPh sb="14" eb="16">
      <t>モウシコ</t>
    </rPh>
    <rPh sb="16" eb="19">
      <t>タントウシャ</t>
    </rPh>
    <rPh sb="19" eb="20">
      <t>サマ</t>
    </rPh>
    <rPh sb="23" eb="25">
      <t>コジン</t>
    </rPh>
    <rPh sb="26" eb="27">
      <t>カタ</t>
    </rPh>
    <rPh sb="28" eb="30">
      <t>モウシコミ</t>
    </rPh>
    <rPh sb="30" eb="31">
      <t>シャ</t>
    </rPh>
    <rPh sb="31" eb="32">
      <t>サマ</t>
    </rPh>
    <rPh sb="36" eb="38">
      <t>ソウフ</t>
    </rPh>
    <phoneticPr fontId="1"/>
  </si>
  <si>
    <r>
      <t xml:space="preserve">※ 業種は、以下の２０種のうち該当するものを１つ選んでください。
</t>
    </r>
    <r>
      <rPr>
        <sz val="9"/>
        <color indexed="8"/>
        <rFont val="ＭＳ Ｐゴシック"/>
        <family val="3"/>
        <charset val="128"/>
      </rPr>
      <t>A．農業、林業 B．漁業 C．鉱業、採石業、砂利採取業 D．建設業 E.製造業 F.電気・ガス・熱供給・水道業　G.情報通信業 H.運輸業、郵便業 I.卸売業、小売業 
J.金融業、保険業 K.不動産業、物品賃貸業 L.学術研究、専門・技術サービス業 M.宿泊業、飲食サービス業 N.生活関連サービス業、娯楽業 O.教育、学習支援業 
P.医療、福祉 Q.複合サービス事業 R.サービス業 S.公務 T.分類不能の産業</t>
    </r>
    <phoneticPr fontId="1"/>
  </si>
  <si>
    <t>A．農業、林業</t>
    <phoneticPr fontId="11"/>
  </si>
  <si>
    <t>B．漁業</t>
    <phoneticPr fontId="11"/>
  </si>
  <si>
    <t>C．鉱業、採石業、砂利採取業</t>
    <phoneticPr fontId="11"/>
  </si>
  <si>
    <t>D．建設業</t>
    <phoneticPr fontId="11"/>
  </si>
  <si>
    <t>E．製造業</t>
  </si>
  <si>
    <t>F．電気・ガス・熱供給・水道業</t>
  </si>
  <si>
    <t>G．情報通信業</t>
  </si>
  <si>
    <t>H．運輸業、郵便業</t>
  </si>
  <si>
    <t>J．金融業、保険業</t>
  </si>
  <si>
    <t>K．不動産業、物品賃貸業</t>
  </si>
  <si>
    <t>L．学術研究、専門・技術サービス業</t>
  </si>
  <si>
    <t>M．宿泊業、飲食サービス業</t>
  </si>
  <si>
    <t>N．生活関連サービス業、娯楽業</t>
  </si>
  <si>
    <t>O．教育、学習支援業</t>
  </si>
  <si>
    <t>P．医療、福祉</t>
  </si>
  <si>
    <t>Q．複合サービス事業</t>
  </si>
  <si>
    <t>R．サービス業</t>
  </si>
  <si>
    <t>S．公務</t>
  </si>
  <si>
    <t>T．分類不能の産業</t>
  </si>
  <si>
    <t>I．卸売業、小売業</t>
    <phoneticPr fontId="11"/>
  </si>
  <si>
    <t>4/16,17</t>
  </si>
  <si>
    <t>8/20,21</t>
  </si>
  <si>
    <t>10/22,23</t>
  </si>
  <si>
    <t>12/10,11</t>
  </si>
  <si>
    <t>A401-002-A</t>
  </si>
  <si>
    <t>シーケンス制御による電動機制御技術</t>
  </si>
  <si>
    <t>4/23,24</t>
  </si>
  <si>
    <t>8/27,28</t>
  </si>
  <si>
    <t>10/29,30</t>
  </si>
  <si>
    <t>7/16,17</t>
  </si>
  <si>
    <t>2/4,5</t>
  </si>
  <si>
    <t>12/3,4</t>
  </si>
  <si>
    <t>8/6,7</t>
  </si>
  <si>
    <t>E0702</t>
  </si>
  <si>
    <t>E0703</t>
  </si>
  <si>
    <t>1/14,15</t>
  </si>
  <si>
    <t>11/17,18</t>
  </si>
  <si>
    <t>2/16,17</t>
  </si>
  <si>
    <t>7/30,31</t>
  </si>
  <si>
    <t>A401-A06-A</t>
  </si>
  <si>
    <t>E1102</t>
  </si>
  <si>
    <t>10/15,16</t>
  </si>
  <si>
    <t>E1103</t>
  </si>
  <si>
    <t>E1202</t>
  </si>
  <si>
    <t>11/19,20</t>
  </si>
  <si>
    <t>11/26,27</t>
  </si>
  <si>
    <t>自動火災報知設備工事の施工・保守技術（使用機器：Ｐ型１級受信機）</t>
  </si>
  <si>
    <t>11/25,26</t>
  </si>
  <si>
    <t>9/17,18</t>
  </si>
  <si>
    <t>1/21,22</t>
  </si>
  <si>
    <t>8/26,27</t>
  </si>
  <si>
    <t>11/5,6</t>
  </si>
  <si>
    <t>7/9,10</t>
  </si>
  <si>
    <t>マイコン制御システム開発技術（Ｒａｓｐｂｅｒｒｙ　Ｐｉ　ＯＳ編）</t>
  </si>
  <si>
    <t>A502-007-A</t>
  </si>
  <si>
    <t>Ｗｅｂを活用した生産支援システム構築技術（Ｐｙｔｈｏｎ編）</t>
  </si>
  <si>
    <t>E3601</t>
  </si>
  <si>
    <t>E36</t>
  </si>
  <si>
    <t>2/18,19</t>
  </si>
  <si>
    <t>A401-016-A</t>
  </si>
  <si>
    <t>ＰＬＣによる通信システム構築技術（Ｐｙｔｈｏｎ編）</t>
  </si>
  <si>
    <t>2/25,26</t>
  </si>
  <si>
    <t>自動火災報知設備工事の施工・保守技術（使用機器：Ｐ型２級受信機）</t>
  </si>
  <si>
    <t>H0702</t>
  </si>
  <si>
    <t>実践建築設計２次元ＣＡＤ技術（使用機器：Ｊｗ＿ｃａｄ）</t>
  </si>
  <si>
    <t>H0803</t>
  </si>
  <si>
    <t>実践建築設計２次元ＣＡＤ技術（使用機器：ＡｕｔｏＣＡＤ）</t>
  </si>
  <si>
    <t>H0902</t>
  </si>
  <si>
    <t>H0903</t>
  </si>
  <si>
    <t>H10</t>
  </si>
  <si>
    <t>H11</t>
  </si>
  <si>
    <t>住宅計画実践技術（共同住宅ボリューム算出）</t>
  </si>
  <si>
    <t>7/29,30</t>
  </si>
  <si>
    <t>A803-013-A</t>
  </si>
  <si>
    <t>ＢＩＭを用いた積算実践技術</t>
  </si>
  <si>
    <t>A202-A23-A</t>
  </si>
  <si>
    <t>実践機械製図（投影法・図示法編）</t>
  </si>
  <si>
    <t>A202-B23-A</t>
  </si>
  <si>
    <t>6/10,11</t>
  </si>
  <si>
    <t>M0204</t>
  </si>
  <si>
    <t>A202-A22-B</t>
  </si>
  <si>
    <t>２次元ＣＡＤによる機械製図技術（作図編）</t>
  </si>
  <si>
    <t>A202-B22-B</t>
  </si>
  <si>
    <t>２次元ＣＡＤによる機械製図技術（環境設定編）</t>
  </si>
  <si>
    <t>7/28,29</t>
  </si>
  <si>
    <t>5/12,13,14</t>
  </si>
  <si>
    <t>5/19,20</t>
  </si>
  <si>
    <t>M0603</t>
  </si>
  <si>
    <t>M0702</t>
  </si>
  <si>
    <t>2/9,10</t>
  </si>
  <si>
    <t>M1004</t>
  </si>
  <si>
    <t>旋削加工の理論と実際</t>
  </si>
  <si>
    <t>M1303</t>
  </si>
  <si>
    <t>B102-008-B</t>
  </si>
  <si>
    <t>B102-011-B</t>
  </si>
  <si>
    <t>M1901</t>
  </si>
  <si>
    <t>M19</t>
  </si>
  <si>
    <t>M1902</t>
  </si>
  <si>
    <t>7/1,2</t>
  </si>
  <si>
    <t>M1903</t>
  </si>
  <si>
    <t>M1904</t>
  </si>
  <si>
    <t>12/23,24</t>
  </si>
  <si>
    <t>M2001</t>
  </si>
  <si>
    <t>M20</t>
  </si>
  <si>
    <t>M2101</t>
  </si>
  <si>
    <t>M21</t>
  </si>
  <si>
    <t>M2102</t>
  </si>
  <si>
    <t>M2103</t>
  </si>
  <si>
    <t>M2201</t>
  </si>
  <si>
    <t>M22</t>
  </si>
  <si>
    <t>M2202</t>
  </si>
  <si>
    <t>仕事と人を動かす現場監督者の育成</t>
  </si>
  <si>
    <t>実践生産性改善</t>
  </si>
  <si>
    <t>7/15,16</t>
  </si>
  <si>
    <t>11/18,19</t>
  </si>
  <si>
    <t>7/2,3</t>
  </si>
  <si>
    <t>詳細は別紙のとおり</t>
    <rPh sb="0" eb="2">
      <t>ショウサイ</t>
    </rPh>
    <rPh sb="3" eb="5">
      <t>ベッシ</t>
    </rPh>
    <phoneticPr fontId="1"/>
  </si>
  <si>
    <t>企業名：</t>
    <rPh sb="0" eb="2">
      <t>キギョウ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</si>
  <si>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</si>
  <si>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番号</t>
    <rPh sb="0" eb="2">
      <t>バンゴウ</t>
    </rPh>
    <phoneticPr fontId="1"/>
  </si>
  <si>
    <t>就業状況（※２）
メニューから選択</t>
    <rPh sb="15" eb="17">
      <t>センタク</t>
    </rPh>
    <phoneticPr fontId="1"/>
  </si>
  <si>
    <t>コース番号を入力するとコース名と開催日が表示されます。</t>
    <rPh sb="3" eb="5">
      <t>バンゴウ</t>
    </rPh>
    <rPh sb="6" eb="8">
      <t>ニュウリョク</t>
    </rPh>
    <rPh sb="14" eb="15">
      <t>メイ</t>
    </rPh>
    <rPh sb="16" eb="19">
      <t>カイサイビ</t>
    </rPh>
    <rPh sb="20" eb="22">
      <t>ヒョウジ</t>
    </rPh>
    <phoneticPr fontId="1"/>
  </si>
  <si>
    <t>　　 年　　月　　日
男　　・　　女</t>
    <rPh sb="3" eb="4">
      <t>ネン</t>
    </rPh>
    <rPh sb="6" eb="7">
      <t>ガツ</t>
    </rPh>
    <rPh sb="9" eb="10">
      <t>ニチ</t>
    </rPh>
    <rPh sb="11" eb="12">
      <t>オトコ</t>
    </rPh>
    <rPh sb="17" eb="18">
      <t>オンナ</t>
    </rPh>
    <phoneticPr fontId="1"/>
  </si>
  <si>
    <t>令和８年度　能力開発セミナー受講申込書</t>
    <rPh sb="0" eb="2">
      <t>レイワ</t>
    </rPh>
    <rPh sb="3" eb="5">
      <t>ネンド</t>
    </rPh>
    <rPh sb="6" eb="8">
      <t>ノウリョク</t>
    </rPh>
    <rPh sb="8" eb="10">
      <t>カイハツ</t>
    </rPh>
    <rPh sb="14" eb="16">
      <t>ジュコウ</t>
    </rPh>
    <rPh sb="16" eb="19">
      <t>モウシコミショ</t>
    </rPh>
    <phoneticPr fontId="1"/>
  </si>
  <si>
    <t>X104-A02-A</t>
  </si>
  <si>
    <t>7/8,9</t>
  </si>
  <si>
    <t>10/7,8</t>
  </si>
  <si>
    <t>4/22,23</t>
  </si>
  <si>
    <t>7/22,23</t>
  </si>
  <si>
    <t>10/21,22</t>
  </si>
  <si>
    <t>5/20,21</t>
  </si>
  <si>
    <t>8/5,6</t>
  </si>
  <si>
    <t>12/9,10</t>
  </si>
  <si>
    <t>6/24,25</t>
  </si>
  <si>
    <t>9/9,10</t>
  </si>
  <si>
    <t>7/13,14</t>
  </si>
  <si>
    <t>E1001</t>
  </si>
  <si>
    <t>E10</t>
  </si>
  <si>
    <t>E1002</t>
  </si>
  <si>
    <t>E1003</t>
  </si>
  <si>
    <t>2/24,25</t>
  </si>
  <si>
    <t>11/11,12</t>
  </si>
  <si>
    <t>5/13,14</t>
  </si>
  <si>
    <t>A401-A05-A</t>
  </si>
  <si>
    <t>E1402</t>
  </si>
  <si>
    <t>5/27,28</t>
  </si>
  <si>
    <t>E1502</t>
  </si>
  <si>
    <t>E1602</t>
  </si>
  <si>
    <t>3/10,11</t>
  </si>
  <si>
    <t>6/2,3</t>
  </si>
  <si>
    <t>5/12,13</t>
  </si>
  <si>
    <t>E2102</t>
  </si>
  <si>
    <t>E2202</t>
  </si>
  <si>
    <t>9/15,16</t>
  </si>
  <si>
    <t>4/9,10</t>
  </si>
  <si>
    <t>8/18,19</t>
  </si>
  <si>
    <t>9/29,30</t>
  </si>
  <si>
    <t>1/13,14</t>
  </si>
  <si>
    <t>E2802</t>
  </si>
  <si>
    <t>4/27,28</t>
  </si>
  <si>
    <t>10/28,29</t>
  </si>
  <si>
    <t>A403-A21-A</t>
  </si>
  <si>
    <t>4/21,22</t>
  </si>
  <si>
    <t>E3501</t>
  </si>
  <si>
    <t>E35</t>
  </si>
  <si>
    <t>A404-009-B</t>
  </si>
  <si>
    <t>オープンソースによる画像処理・認識プログラム開発</t>
  </si>
  <si>
    <t>E3602</t>
  </si>
  <si>
    <t>5/18,19</t>
  </si>
  <si>
    <t>11/9,10</t>
  </si>
  <si>
    <t>2/8,9</t>
  </si>
  <si>
    <t>9/7,8</t>
  </si>
  <si>
    <t>10/19,20</t>
  </si>
  <si>
    <t>1/5,6</t>
  </si>
  <si>
    <t>7/21,22</t>
  </si>
  <si>
    <t>10/1,2</t>
  </si>
  <si>
    <t>7/27,28</t>
  </si>
  <si>
    <t>8/19,20</t>
  </si>
  <si>
    <t>H0804</t>
  </si>
  <si>
    <t>H1002</t>
  </si>
  <si>
    <t>10/14,15</t>
  </si>
  <si>
    <t>実践建築設計３次元ＣＡＤ技術（３Ｄオブジェクト作成）</t>
  </si>
  <si>
    <t>A803-002-A</t>
  </si>
  <si>
    <t>8/22,23</t>
  </si>
  <si>
    <t>C301-021-B</t>
  </si>
  <si>
    <t>A901-002-A</t>
  </si>
  <si>
    <t>木造住宅における壁量計算技術</t>
  </si>
  <si>
    <t>H1701</t>
  </si>
  <si>
    <t>H17</t>
  </si>
  <si>
    <t>D104-005-A</t>
  </si>
  <si>
    <t>木造住宅における耐震診断技術</t>
  </si>
  <si>
    <t>H1801</t>
  </si>
  <si>
    <t>H18</t>
  </si>
  <si>
    <t>H1901</t>
  </si>
  <si>
    <t>H19</t>
  </si>
  <si>
    <t>4/7,8,9</t>
  </si>
  <si>
    <t>7/1,2,3</t>
  </si>
  <si>
    <t>9/1,2,3</t>
  </si>
  <si>
    <t>12/8,9,10</t>
  </si>
  <si>
    <t>実践機械製図（寸法、公差、表面性状編）</t>
  </si>
  <si>
    <t>9/14,15</t>
  </si>
  <si>
    <t>12/22,23</t>
  </si>
  <si>
    <t>4/15,16,17</t>
  </si>
  <si>
    <t>7/29,30,31</t>
  </si>
  <si>
    <t>10/28,29,30</t>
  </si>
  <si>
    <t>7/21,22,23</t>
  </si>
  <si>
    <t>10/19,20,21</t>
  </si>
  <si>
    <t>10/26,27</t>
  </si>
  <si>
    <t>8/19,20,21</t>
  </si>
  <si>
    <t>2/8,9,10</t>
  </si>
  <si>
    <t>2/15,16</t>
  </si>
  <si>
    <t>5/26,27,28</t>
  </si>
  <si>
    <t>8/25,26,27</t>
  </si>
  <si>
    <t>11/25,26,27</t>
  </si>
  <si>
    <t>2/17,18,19</t>
  </si>
  <si>
    <t>9/29,9/30,10/1</t>
  </si>
  <si>
    <t>B101-001-A</t>
  </si>
  <si>
    <t>6/23,24,25</t>
  </si>
  <si>
    <t>9/8,9,10</t>
  </si>
  <si>
    <t>12/15,16,17</t>
  </si>
  <si>
    <t>10/6,7,8</t>
  </si>
  <si>
    <t>10/13,14</t>
  </si>
  <si>
    <t>1/26,27</t>
  </si>
  <si>
    <t>11/10,11</t>
  </si>
  <si>
    <t>5/26,27</t>
  </si>
  <si>
    <t>1/5,6,7</t>
  </si>
  <si>
    <t>6/3,4</t>
  </si>
  <si>
    <t>M2203</t>
  </si>
  <si>
    <t>12/1,2</t>
  </si>
  <si>
    <t>S0403</t>
  </si>
  <si>
    <t>S0404</t>
  </si>
  <si>
    <t>2/2,3</t>
  </si>
  <si>
    <t>生産現場に活かす品質管理ツール（ＱＣ７つ道具を中心にして）</t>
  </si>
  <si>
    <t>S0603</t>
  </si>
  <si>
    <t>S0604</t>
  </si>
  <si>
    <t>6/8,9</t>
  </si>
  <si>
    <t>6/23,24</t>
  </si>
  <si>
    <t>D101-A15-A</t>
  </si>
  <si>
    <t>1/6,7</t>
  </si>
  <si>
    <t>10/6,7</t>
  </si>
  <si>
    <t>E0104</t>
  </si>
  <si>
    <t>8/4,5</t>
  </si>
  <si>
    <t>E0105</t>
  </si>
  <si>
    <t>E0302</t>
  </si>
  <si>
    <t>E0303</t>
  </si>
  <si>
    <t>X103-005-A</t>
  </si>
  <si>
    <t>保護継電器の評価と保護協調</t>
  </si>
  <si>
    <t>E0802</t>
  </si>
  <si>
    <t>E0803</t>
  </si>
  <si>
    <t>E0804</t>
  </si>
  <si>
    <t>ＢＩＭを用いた建築設計技術</t>
  </si>
  <si>
    <t>ＢＩＭを用いた建築生産設計技術（躯体施工図）</t>
  </si>
  <si>
    <t>ＡＲを活用した建築プレゼンテーション技法（クロスリアリティ）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</si>
</sst>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color indexed="10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sz val="10"/>
      <color theme="0"/>
      <name val="Meiryo UI"/>
      <family val="3"/>
      <charset val="128"/>
    </font>
    <font>
      <sz val="10"/>
      <color rgb="FF0000FF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>
      <alignment vertical="center"/>
    </xf>
    <xf numFmtId="0" fontId="0" fillId="0" borderId="0" xfId="0" applyFo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1" xfId="0" applyFont="1" applyBorder="1" applyAlignment="1">
      <alignment vertical="top" wrapText="1"/>
    </xf>
    <xf numFmtId="0" fontId="14" fillId="2" borderId="2" xfId="0" applyFont="1" applyFill="1" applyBorder="1">
      <alignment vertical="center"/>
    </xf>
    <xf numFmtId="0" fontId="14" fillId="2" borderId="3" xfId="0" applyFont="1" applyFill="1" applyBorder="1">
      <alignment vertical="center"/>
    </xf>
    <xf numFmtId="0" fontId="14" fillId="2" borderId="4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13" fillId="0" borderId="0" xfId="0" applyFont="1" applyAlignment="1">
      <alignment vertical="center"/>
    </xf>
    <xf numFmtId="0" fontId="21" fillId="0" borderId="0" xfId="0" applyFont="1">
      <alignment vertical="center"/>
    </xf>
    <xf numFmtId="0" fontId="19" fillId="0" borderId="0" xfId="0" applyFont="1" applyProtection="1">
      <alignment vertical="center"/>
      <protection locked="0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3" fillId="3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7" xfId="0" applyFont="1" applyBorder="1">
      <alignment vertical="center"/>
    </xf>
    <xf numFmtId="0" fontId="24" fillId="3" borderId="0" xfId="0" applyFont="1" applyFill="1" applyAlignment="1">
      <alignment horizontal="center" vertical="center"/>
    </xf>
    <xf numFmtId="56" fontId="25" fillId="0" borderId="0" xfId="0" applyNumberFormat="1" applyFont="1">
      <alignment vertical="center"/>
    </xf>
    <xf numFmtId="0" fontId="25" fillId="0" borderId="0" xfId="0" applyFont="1">
      <alignment vertical="center"/>
    </xf>
    <xf numFmtId="176" fontId="0" fillId="0" borderId="0" xfId="0" applyNumberFormat="1" applyFont="1" applyAlignment="1">
      <alignment vertical="center"/>
    </xf>
    <xf numFmtId="56" fontId="0" fillId="0" borderId="0" xfId="0" applyNumberFormat="1" applyFont="1">
      <alignment vertical="center"/>
    </xf>
    <xf numFmtId="0" fontId="26" fillId="0" borderId="0" xfId="0" applyFo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top"/>
    </xf>
    <xf numFmtId="0" fontId="27" fillId="3" borderId="11" xfId="0" applyFont="1" applyFill="1" applyBorder="1" applyAlignment="1" applyProtection="1">
      <alignment horizontal="center" vertical="center"/>
      <protection locked="0"/>
    </xf>
    <xf numFmtId="0" fontId="27" fillId="3" borderId="12" xfId="0" applyFont="1" applyFill="1" applyBorder="1" applyAlignment="1" applyProtection="1">
      <alignment horizontal="center" vertical="center"/>
      <protection locked="0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0" fillId="0" borderId="0" xfId="0" applyAlignment="1">
      <alignment vertical="center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28" fillId="2" borderId="14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32" fillId="3" borderId="29" xfId="1" applyFont="1" applyFill="1" applyBorder="1" applyAlignment="1" applyProtection="1">
      <alignment horizontal="left" vertical="center" shrinkToFit="1"/>
      <protection locked="0"/>
    </xf>
    <xf numFmtId="0" fontId="29" fillId="3" borderId="25" xfId="0" applyFont="1" applyFill="1" applyBorder="1" applyAlignment="1" applyProtection="1">
      <alignment horizontal="left" vertical="center" shrinkToFit="1"/>
      <protection locked="0"/>
    </xf>
    <xf numFmtId="0" fontId="29" fillId="3" borderId="30" xfId="0" applyFont="1" applyFill="1" applyBorder="1" applyAlignment="1" applyProtection="1">
      <alignment horizontal="left" vertical="center" shrinkToFit="1"/>
      <protection locked="0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 applyProtection="1">
      <alignment horizontal="left" vertical="center" shrinkToFit="1"/>
      <protection locked="0"/>
    </xf>
    <xf numFmtId="0" fontId="29" fillId="3" borderId="23" xfId="0" applyFont="1" applyFill="1" applyBorder="1" applyAlignment="1" applyProtection="1">
      <alignment horizontal="left" vertical="center" shrinkToFit="1"/>
      <protection locked="0"/>
    </xf>
    <xf numFmtId="0" fontId="29" fillId="3" borderId="24" xfId="0" applyFont="1" applyFill="1" applyBorder="1" applyAlignment="1" applyProtection="1">
      <alignment horizontal="left" vertical="center" shrinkToFit="1"/>
      <protection locked="0"/>
    </xf>
    <xf numFmtId="0" fontId="18" fillId="3" borderId="15" xfId="0" applyFont="1" applyFill="1" applyBorder="1" applyAlignment="1" applyProtection="1">
      <alignment horizontal="left" vertical="top" shrinkToFit="1"/>
      <protection locked="0"/>
    </xf>
    <xf numFmtId="0" fontId="18" fillId="3" borderId="27" xfId="0" applyFont="1" applyFill="1" applyBorder="1" applyAlignment="1" applyProtection="1">
      <alignment horizontal="left" vertical="top" shrinkToFit="1"/>
      <protection locked="0"/>
    </xf>
    <xf numFmtId="0" fontId="14" fillId="2" borderId="56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27" fillId="3" borderId="9" xfId="0" applyFont="1" applyFill="1" applyBorder="1" applyAlignment="1" applyProtection="1">
      <alignment horizontal="center" vertical="center" shrinkToFit="1"/>
      <protection locked="0"/>
    </xf>
    <xf numFmtId="0" fontId="29" fillId="3" borderId="22" xfId="0" applyFont="1" applyFill="1" applyBorder="1" applyAlignment="1" applyProtection="1">
      <alignment horizontal="center" vertical="center" shrinkToFit="1"/>
      <protection locked="0"/>
    </xf>
    <xf numFmtId="0" fontId="29" fillId="3" borderId="23" xfId="0" applyFont="1" applyFill="1" applyBorder="1" applyAlignment="1" applyProtection="1">
      <alignment horizontal="center" vertical="center" shrinkToFit="1"/>
      <protection locked="0"/>
    </xf>
    <xf numFmtId="0" fontId="29" fillId="3" borderId="28" xfId="0" applyFont="1" applyFill="1" applyBorder="1" applyAlignment="1" applyProtection="1">
      <alignment horizontal="center" vertical="center" shrinkToFit="1"/>
      <protection locked="0"/>
    </xf>
    <xf numFmtId="176" fontId="0" fillId="3" borderId="0" xfId="0" applyNumberFormat="1" applyFont="1" applyFill="1" applyAlignment="1" applyProtection="1">
      <alignment horizontal="center"/>
      <protection locked="0"/>
    </xf>
    <xf numFmtId="0" fontId="27" fillId="3" borderId="19" xfId="0" applyFont="1" applyFill="1" applyBorder="1" applyAlignment="1" applyProtection="1">
      <alignment horizontal="center" vertical="center"/>
      <protection locked="0"/>
    </xf>
    <xf numFmtId="0" fontId="27" fillId="3" borderId="20" xfId="0" applyFont="1" applyFill="1" applyBorder="1" applyAlignment="1" applyProtection="1">
      <alignment horizontal="center" vertical="center"/>
      <protection locked="0"/>
    </xf>
    <xf numFmtId="0" fontId="27" fillId="3" borderId="21" xfId="0" applyFont="1" applyFill="1" applyBorder="1" applyAlignment="1" applyProtection="1">
      <alignment horizontal="center" vertical="center"/>
      <protection locked="0"/>
    </xf>
    <xf numFmtId="0" fontId="27" fillId="3" borderId="22" xfId="0" applyFont="1" applyFill="1" applyBorder="1" applyAlignment="1" applyProtection="1">
      <alignment horizontal="center" vertical="center"/>
      <protection locked="0"/>
    </xf>
    <xf numFmtId="0" fontId="27" fillId="3" borderId="23" xfId="0" applyFont="1" applyFill="1" applyBorder="1" applyAlignment="1" applyProtection="1">
      <alignment horizontal="center" vertical="center"/>
      <protection locked="0"/>
    </xf>
    <xf numFmtId="0" fontId="27" fillId="3" borderId="24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29" fillId="3" borderId="2" xfId="0" applyFont="1" applyFill="1" applyBorder="1" applyAlignment="1" applyProtection="1">
      <alignment horizontal="left" vertical="center" shrinkToFit="1"/>
      <protection locked="0"/>
    </xf>
    <xf numFmtId="0" fontId="28" fillId="0" borderId="0" xfId="0" applyFont="1" applyAlignment="1">
      <alignment horizontal="left" vertical="center"/>
    </xf>
    <xf numFmtId="0" fontId="0" fillId="3" borderId="40" xfId="0" applyFont="1" applyFill="1" applyBorder="1" applyAlignment="1" applyProtection="1">
      <alignment horizontal="left" vertical="top" wrapText="1"/>
      <protection locked="0"/>
    </xf>
    <xf numFmtId="0" fontId="0" fillId="3" borderId="20" xfId="0" applyFont="1" applyFill="1" applyBorder="1" applyAlignment="1" applyProtection="1">
      <alignment horizontal="left" vertical="top"/>
      <protection locked="0"/>
    </xf>
    <xf numFmtId="0" fontId="0" fillId="3" borderId="21" xfId="0" applyFont="1" applyFill="1" applyBorder="1" applyAlignment="1" applyProtection="1">
      <alignment horizontal="left" vertical="top"/>
      <protection locked="0"/>
    </xf>
    <xf numFmtId="0" fontId="0" fillId="3" borderId="41" xfId="0" applyFont="1" applyFill="1" applyBorder="1" applyAlignment="1" applyProtection="1">
      <alignment horizontal="left" vertical="top"/>
      <protection locked="0"/>
    </xf>
    <xf numFmtId="0" fontId="0" fillId="3" borderId="0" xfId="0" applyFont="1" applyFill="1" applyBorder="1" applyAlignment="1" applyProtection="1">
      <alignment horizontal="left" vertical="top"/>
      <protection locked="0"/>
    </xf>
    <xf numFmtId="0" fontId="0" fillId="3" borderId="42" xfId="0" applyFont="1" applyFill="1" applyBorder="1" applyAlignment="1" applyProtection="1">
      <alignment horizontal="left" vertical="top"/>
      <protection locked="0"/>
    </xf>
    <xf numFmtId="0" fontId="0" fillId="3" borderId="43" xfId="0" applyFont="1" applyFill="1" applyBorder="1" applyAlignment="1" applyProtection="1">
      <alignment horizontal="left" vertical="top"/>
      <protection locked="0"/>
    </xf>
    <xf numFmtId="0" fontId="0" fillId="3" borderId="18" xfId="0" applyFont="1" applyFill="1" applyBorder="1" applyAlignment="1" applyProtection="1">
      <alignment horizontal="left" vertical="top"/>
      <protection locked="0"/>
    </xf>
    <xf numFmtId="0" fontId="0" fillId="3" borderId="44" xfId="0" applyFont="1" applyFill="1" applyBorder="1" applyAlignment="1" applyProtection="1">
      <alignment horizontal="left" vertical="top"/>
      <protection locked="0"/>
    </xf>
    <xf numFmtId="0" fontId="0" fillId="0" borderId="0" xfId="0" applyFont="1" applyAlignment="1">
      <alignment horizontal="left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14" fillId="3" borderId="52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29" fillId="3" borderId="49" xfId="0" applyFont="1" applyFill="1" applyBorder="1" applyAlignment="1" applyProtection="1">
      <alignment horizontal="center" vertical="center" shrinkToFit="1"/>
      <protection locked="0"/>
    </xf>
    <xf numFmtId="0" fontId="29" fillId="3" borderId="50" xfId="0" applyFont="1" applyFill="1" applyBorder="1" applyAlignment="1" applyProtection="1">
      <alignment horizontal="center" vertical="center" shrinkToFit="1"/>
      <protection locked="0"/>
    </xf>
    <xf numFmtId="0" fontId="29" fillId="3" borderId="51" xfId="0" applyFont="1" applyFill="1" applyBorder="1" applyAlignment="1" applyProtection="1">
      <alignment horizontal="center" vertical="center" shrinkToFit="1"/>
      <protection locked="0"/>
    </xf>
    <xf numFmtId="0" fontId="0" fillId="2" borderId="37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15" xfId="0" applyFont="1" applyFill="1" applyBorder="1" applyAlignment="1" applyProtection="1">
      <alignment horizontal="center" vertical="center"/>
      <protection locked="0"/>
    </xf>
    <xf numFmtId="0" fontId="20" fillId="3" borderId="27" xfId="0" applyFont="1" applyFill="1" applyBorder="1" applyAlignment="1" applyProtection="1">
      <alignment horizontal="center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20" fillId="3" borderId="24" xfId="0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29" fillId="0" borderId="58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29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vertical="center"/>
    </xf>
    <xf numFmtId="0" fontId="0" fillId="0" borderId="42" xfId="0" applyFill="1" applyBorder="1" applyAlignment="1">
      <alignment vertical="center"/>
    </xf>
    <xf numFmtId="0" fontId="29" fillId="0" borderId="43" xfId="0" applyFont="1" applyFill="1" applyBorder="1" applyAlignment="1" applyProtection="1">
      <alignment horizontal="center" vertical="center" shrinkToFit="1"/>
      <protection locked="0"/>
    </xf>
    <xf numFmtId="0" fontId="0" fillId="0" borderId="18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3" borderId="41" xfId="0" applyFont="1" applyFill="1" applyBorder="1" applyAlignment="1" applyProtection="1">
      <alignment horizontal="left" vertical="top" wrapText="1"/>
      <protection locked="0"/>
    </xf>
    <xf numFmtId="0" fontId="0" fillId="3" borderId="29" xfId="0" applyFont="1" applyFill="1" applyBorder="1" applyAlignment="1" applyProtection="1">
      <alignment horizontal="left" vertical="center" shrinkToFit="1"/>
      <protection locked="0"/>
    </xf>
    <xf numFmtId="0" fontId="0" fillId="3" borderId="25" xfId="0" applyFont="1" applyFill="1" applyBorder="1" applyAlignment="1" applyProtection="1">
      <alignment horizontal="left" vertical="center" shrinkToFit="1"/>
      <protection locked="0"/>
    </xf>
    <xf numFmtId="0" fontId="0" fillId="3" borderId="30" xfId="0" applyFont="1" applyFill="1" applyBorder="1" applyAlignment="1" applyProtection="1">
      <alignment horizontal="left" vertical="center" shrinkToFit="1"/>
      <protection locked="0"/>
    </xf>
    <xf numFmtId="0" fontId="14" fillId="2" borderId="37" xfId="0" applyFont="1" applyFill="1" applyBorder="1" applyAlignment="1">
      <alignment horizontal="center" vertical="center" textRotation="255"/>
    </xf>
    <xf numFmtId="0" fontId="14" fillId="2" borderId="38" xfId="0" applyFont="1" applyFill="1" applyBorder="1" applyAlignment="1">
      <alignment horizontal="center" vertical="center" textRotation="255"/>
    </xf>
    <xf numFmtId="0" fontId="14" fillId="2" borderId="39" xfId="0" applyFont="1" applyFill="1" applyBorder="1" applyAlignment="1">
      <alignment horizontal="center" vertical="center" textRotation="255"/>
    </xf>
    <xf numFmtId="0" fontId="0" fillId="3" borderId="29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3" borderId="30" xfId="0" applyFont="1" applyFill="1" applyBorder="1" applyAlignment="1" applyProtection="1">
      <alignment horizontal="center" vertical="center"/>
      <protection locked="0"/>
    </xf>
    <xf numFmtId="0" fontId="29" fillId="3" borderId="31" xfId="0" applyFont="1" applyFill="1" applyBorder="1" applyAlignment="1" applyProtection="1">
      <alignment horizontal="center" vertical="center" shrinkToFit="1"/>
      <protection locked="0"/>
    </xf>
    <xf numFmtId="0" fontId="29" fillId="3" borderId="32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8" fillId="3" borderId="29" xfId="0" applyFont="1" applyFill="1" applyBorder="1" applyAlignment="1" applyProtection="1">
      <alignment horizontal="left" vertical="center" shrinkToFit="1"/>
      <protection locked="0"/>
    </xf>
    <xf numFmtId="0" fontId="18" fillId="3" borderId="25" xfId="0" applyFont="1" applyFill="1" applyBorder="1" applyAlignment="1" applyProtection="1">
      <alignment horizontal="left" vertical="center" shrinkToFit="1"/>
      <protection locked="0"/>
    </xf>
    <xf numFmtId="0" fontId="18" fillId="3" borderId="26" xfId="0" applyFont="1" applyFill="1" applyBorder="1" applyAlignment="1" applyProtection="1">
      <alignment horizontal="left" vertical="center" shrinkToFit="1"/>
      <protection locked="0"/>
    </xf>
    <xf numFmtId="0" fontId="27" fillId="3" borderId="33" xfId="0" applyFont="1" applyFill="1" applyBorder="1" applyAlignment="1" applyProtection="1">
      <alignment horizontal="center" vertical="top" shrinkToFit="1"/>
      <protection locked="0"/>
    </xf>
    <xf numFmtId="0" fontId="27" fillId="3" borderId="34" xfId="0" applyFont="1" applyFill="1" applyBorder="1" applyAlignment="1" applyProtection="1">
      <alignment horizontal="center" vertical="top" shrinkToFit="1"/>
      <protection locked="0"/>
    </xf>
    <xf numFmtId="0" fontId="18" fillId="3" borderId="25" xfId="0" applyFont="1" applyFill="1" applyBorder="1" applyAlignment="1" applyProtection="1">
      <alignment horizontal="center" vertical="center" shrinkToFit="1"/>
      <protection locked="0"/>
    </xf>
    <xf numFmtId="0" fontId="18" fillId="3" borderId="3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 textRotation="255"/>
    </xf>
    <xf numFmtId="0" fontId="0" fillId="2" borderId="38" xfId="0" applyFont="1" applyFill="1" applyBorder="1" applyAlignment="1">
      <alignment horizontal="center" vertical="center" textRotation="255"/>
    </xf>
    <xf numFmtId="0" fontId="0" fillId="2" borderId="60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29" fillId="3" borderId="47" xfId="0" applyFont="1" applyFill="1" applyBorder="1" applyAlignment="1" applyProtection="1">
      <alignment horizontal="center" vertical="center" shrinkToFit="1"/>
      <protection locked="0"/>
    </xf>
    <xf numFmtId="0" fontId="29" fillId="3" borderId="48" xfId="0" applyFont="1" applyFill="1" applyBorder="1" applyAlignment="1" applyProtection="1">
      <alignment horizontal="center" vertical="center" shrinkToFit="1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9" fillId="3" borderId="38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>
      <alignment vertical="center" wrapText="1"/>
    </xf>
    <xf numFmtId="56" fontId="29" fillId="0" borderId="1" xfId="0" applyNumberFormat="1" applyFont="1" applyBorder="1" applyAlignment="1" applyProtection="1">
      <alignment horizontal="center" vertical="center" shrinkToFit="1"/>
    </xf>
    <xf numFmtId="56" fontId="29" fillId="0" borderId="35" xfId="0" applyNumberFormat="1" applyFont="1" applyBorder="1" applyAlignment="1" applyProtection="1">
      <alignment horizontal="center" vertical="center" shrinkToFit="1"/>
    </xf>
    <xf numFmtId="56" fontId="29" fillId="0" borderId="16" xfId="0" applyNumberFormat="1" applyFont="1" applyBorder="1" applyAlignment="1" applyProtection="1">
      <alignment horizontal="center" vertical="center" shrinkToFit="1"/>
    </xf>
    <xf numFmtId="56" fontId="29" fillId="0" borderId="36" xfId="0" applyNumberFormat="1" applyFont="1" applyBorder="1" applyAlignment="1" applyProtection="1">
      <alignment horizontal="center" vertical="center" shrinkToFit="1"/>
    </xf>
    <xf numFmtId="56" fontId="29" fillId="0" borderId="22" xfId="0" applyNumberFormat="1" applyFont="1" applyBorder="1" applyAlignment="1" applyProtection="1">
      <alignment horizontal="center" vertical="center" shrinkToFit="1"/>
    </xf>
    <xf numFmtId="56" fontId="29" fillId="0" borderId="28" xfId="0" applyNumberFormat="1" applyFont="1" applyBorder="1" applyAlignment="1" applyProtection="1">
      <alignment horizontal="center" vertical="center" shrinkToFit="1"/>
    </xf>
    <xf numFmtId="0" fontId="31" fillId="3" borderId="45" xfId="0" applyFont="1" applyFill="1" applyBorder="1" applyAlignment="1" applyProtection="1">
      <alignment horizontal="center" vertical="center" shrinkToFit="1"/>
      <protection locked="0"/>
    </xf>
    <xf numFmtId="0" fontId="31" fillId="3" borderId="46" xfId="0" applyFont="1" applyFill="1" applyBorder="1" applyAlignment="1" applyProtection="1">
      <alignment horizontal="center" vertical="center" shrinkToFit="1"/>
      <protection locked="0"/>
    </xf>
    <xf numFmtId="0" fontId="0" fillId="0" borderId="26" xfId="0" applyFont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35" xfId="0" applyFont="1" applyFill="1" applyBorder="1" applyAlignment="1" applyProtection="1">
      <alignment horizontal="center" vertical="center" wrapText="1"/>
      <protection locked="0"/>
    </xf>
    <xf numFmtId="0" fontId="0" fillId="3" borderId="16" xfId="0" applyFont="1" applyFill="1" applyBorder="1" applyAlignment="1" applyProtection="1">
      <alignment horizontal="center" vertical="center" wrapText="1"/>
      <protection locked="0"/>
    </xf>
    <xf numFmtId="0" fontId="0" fillId="3" borderId="36" xfId="0" applyFont="1" applyFill="1" applyBorder="1" applyAlignment="1" applyProtection="1">
      <alignment horizontal="center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28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0" fillId="3" borderId="27" xfId="0" applyFont="1" applyFill="1" applyBorder="1" applyAlignment="1" applyProtection="1">
      <alignment horizontal="center" vertical="center" shrinkToFit="1"/>
      <protection locked="0"/>
    </xf>
    <xf numFmtId="0" fontId="0" fillId="3" borderId="16" xfId="0" applyFont="1" applyFill="1" applyBorder="1" applyAlignment="1" applyProtection="1">
      <alignment horizontal="center" vertical="center" shrinkToFit="1"/>
      <protection locked="0"/>
    </xf>
    <xf numFmtId="0" fontId="0" fillId="3" borderId="42" xfId="0" applyFont="1" applyFill="1" applyBorder="1" applyAlignment="1" applyProtection="1">
      <alignment horizontal="center" vertical="center" shrinkToFit="1"/>
      <protection locked="0"/>
    </xf>
    <xf numFmtId="0" fontId="0" fillId="3" borderId="22" xfId="0" applyFont="1" applyFill="1" applyBorder="1" applyAlignment="1" applyProtection="1">
      <alignment horizontal="center" vertical="center" shrinkToFit="1"/>
      <protection locked="0"/>
    </xf>
    <xf numFmtId="0" fontId="0" fillId="3" borderId="24" xfId="0" applyFont="1" applyFill="1" applyBorder="1" applyAlignment="1" applyProtection="1">
      <alignment horizontal="center" vertical="center" shrinkToFit="1"/>
      <protection locked="0"/>
    </xf>
    <xf numFmtId="0" fontId="29" fillId="3" borderId="17" xfId="0" applyFont="1" applyFill="1" applyBorder="1" applyAlignment="1" applyProtection="1">
      <alignment horizontal="center" vertical="center" shrinkToFit="1"/>
      <protection locked="0"/>
    </xf>
    <xf numFmtId="0" fontId="29" fillId="3" borderId="55" xfId="0" applyFont="1" applyFill="1" applyBorder="1" applyAlignment="1" applyProtection="1">
      <alignment horizontal="center" vertical="center" shrinkToFit="1"/>
      <protection locked="0"/>
    </xf>
    <xf numFmtId="0" fontId="0" fillId="0" borderId="65" xfId="0" applyBorder="1" applyAlignment="1">
      <alignment horizontal="center" vertical="center"/>
    </xf>
    <xf numFmtId="0" fontId="29" fillId="3" borderId="39" xfId="0" applyFont="1" applyFill="1" applyBorder="1" applyAlignment="1" applyProtection="1">
      <alignment horizontal="center" vertical="center" shrinkToFit="1"/>
      <protection locked="0"/>
    </xf>
    <xf numFmtId="0" fontId="31" fillId="3" borderId="63" xfId="0" applyFont="1" applyFill="1" applyBorder="1" applyAlignment="1" applyProtection="1">
      <alignment horizontal="center" vertical="center" shrinkToFit="1"/>
      <protection locked="0"/>
    </xf>
    <xf numFmtId="0" fontId="31" fillId="3" borderId="64" xfId="0" applyFont="1" applyFill="1" applyBorder="1" applyAlignment="1" applyProtection="1">
      <alignment horizontal="center" vertical="center" shrinkToFit="1"/>
      <protection locked="0"/>
    </xf>
    <xf numFmtId="0" fontId="0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55" xfId="0" applyFont="1" applyFill="1" applyBorder="1" applyAlignment="1" applyProtection="1">
      <alignment horizontal="center" vertical="center" wrapText="1"/>
      <protection locked="0"/>
    </xf>
    <xf numFmtId="0" fontId="0" fillId="3" borderId="17" xfId="0" applyFont="1" applyFill="1" applyBorder="1" applyAlignment="1" applyProtection="1">
      <alignment horizontal="center" vertical="center" shrinkToFit="1"/>
      <protection locked="0"/>
    </xf>
    <xf numFmtId="0" fontId="0" fillId="3" borderId="44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4"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809624</xdr:colOff>
      <xdr:row>19</xdr:row>
      <xdr:rowOff>600075</xdr:rowOff>
    </xdr:from>
    <xdr:to>
      <xdr:col>21</xdr:col>
      <xdr:colOff>847725</xdr:colOff>
      <xdr:row>19</xdr:row>
      <xdr:rowOff>857250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420099" y="4181475"/>
          <a:ext cx="117157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(</a:t>
          </a:r>
          <a:r>
            <a:rPr kumimoji="1" lang="ja-JP" altLang="en-US" sz="1000">
              <a:latin typeface="+mn-ea"/>
              <a:ea typeface="+mn-ea"/>
            </a:rPr>
            <a:t>　　　　　　　　　</a:t>
          </a:r>
          <a:r>
            <a:rPr kumimoji="1" lang="en-US" altLang="ja-JP" sz="1000">
              <a:latin typeface="+mn-ea"/>
              <a:ea typeface="+mn-ea"/>
            </a:rPr>
            <a:t>)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0</xdr:rowOff>
        </xdr:from>
        <xdr:to>
          <xdr:col>6</xdr:col>
          <xdr:colOff>438150</xdr:colOff>
          <xdr:row>32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30～99人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31</xdr:row>
          <xdr:rowOff>0</xdr:rowOff>
        </xdr:from>
        <xdr:to>
          <xdr:col>7</xdr:col>
          <xdr:colOff>304800</xdr:colOff>
          <xdr:row>32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100～299人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31</xdr:row>
          <xdr:rowOff>0</xdr:rowOff>
        </xdr:from>
        <xdr:to>
          <xdr:col>8</xdr:col>
          <xdr:colOff>561975</xdr:colOff>
          <xdr:row>32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300～499人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714375</xdr:colOff>
          <xdr:row>31</xdr:row>
          <xdr:rowOff>0</xdr:rowOff>
        </xdr:from>
        <xdr:to>
          <xdr:col>12</xdr:col>
          <xdr:colOff>200025</xdr:colOff>
          <xdr:row>32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500～999人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31</xdr:row>
          <xdr:rowOff>0</xdr:rowOff>
        </xdr:from>
        <xdr:to>
          <xdr:col>18</xdr:col>
          <xdr:colOff>209550</xdr:colOff>
          <xdr:row>32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1,000人以上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32</xdr:row>
          <xdr:rowOff>0</xdr:rowOff>
        </xdr:from>
        <xdr:to>
          <xdr:col>6</xdr:col>
          <xdr:colOff>914400</xdr:colOff>
          <xdr:row>33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会社からの指示による受講（※１）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32</xdr:row>
          <xdr:rowOff>0</xdr:rowOff>
        </xdr:from>
        <xdr:to>
          <xdr:col>13</xdr:col>
          <xdr:colOff>161925</xdr:colOff>
          <xdr:row>33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個人での自己受講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31</xdr:row>
          <xdr:rowOff>0</xdr:rowOff>
        </xdr:from>
        <xdr:to>
          <xdr:col>5</xdr:col>
          <xdr:colOff>200025</xdr:colOff>
          <xdr:row>32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～29人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49</xdr:row>
          <xdr:rowOff>85725</xdr:rowOff>
        </xdr:from>
        <xdr:to>
          <xdr:col>2</xdr:col>
          <xdr:colOff>771525</xdr:colOff>
          <xdr:row>51</xdr:row>
          <xdr:rowOff>104775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49</xdr:row>
          <xdr:rowOff>85725</xdr:rowOff>
        </xdr:from>
        <xdr:to>
          <xdr:col>7</xdr:col>
          <xdr:colOff>657225</xdr:colOff>
          <xdr:row>51</xdr:row>
          <xdr:rowOff>104775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メールマガジン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49</xdr:row>
          <xdr:rowOff>85725</xdr:rowOff>
        </xdr:from>
        <xdr:to>
          <xdr:col>3</xdr:col>
          <xdr:colOff>209550</xdr:colOff>
          <xdr:row>51</xdr:row>
          <xdr:rowOff>104775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セミナーパンフレット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49</xdr:row>
          <xdr:rowOff>85725</xdr:rowOff>
        </xdr:from>
        <xdr:to>
          <xdr:col>10</xdr:col>
          <xdr:colOff>9525</xdr:colOff>
          <xdr:row>51</xdr:row>
          <xdr:rowOff>123825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他の団体からの紹介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51</xdr:row>
          <xdr:rowOff>114300</xdr:rowOff>
        </xdr:from>
        <xdr:to>
          <xdr:col>15</xdr:col>
          <xdr:colOff>142875</xdr:colOff>
          <xdr:row>53</xdr:row>
          <xdr:rowOff>57150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49</xdr:row>
          <xdr:rowOff>85725</xdr:rowOff>
        </xdr:from>
        <xdr:to>
          <xdr:col>6</xdr:col>
          <xdr:colOff>219075</xdr:colOff>
          <xdr:row>51</xdr:row>
          <xdr:rowOff>104775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ダイレクトメール（チラシ）　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142875</xdr:colOff>
      <xdr:row>51</xdr:row>
      <xdr:rowOff>123824</xdr:rowOff>
    </xdr:from>
    <xdr:to>
      <xdr:col>21</xdr:col>
      <xdr:colOff>0</xdr:colOff>
      <xdr:row>53</xdr:row>
      <xdr:rowOff>85725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67575" y="12706349"/>
          <a:ext cx="1485900" cy="304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(</a:t>
          </a:r>
          <a:r>
            <a:rPr kumimoji="1" lang="ja-JP" altLang="en-US" sz="1000">
              <a:latin typeface="+mn-ea"/>
              <a:ea typeface="+mn-ea"/>
            </a:rPr>
            <a:t>　　　　　　              　</a:t>
          </a:r>
          <a:r>
            <a:rPr kumimoji="1" lang="en-US" altLang="ja-JP" sz="1000">
              <a:latin typeface="+mn-ea"/>
              <a:ea typeface="+mn-ea"/>
            </a:rPr>
            <a:t>)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51</xdr:row>
          <xdr:rowOff>104775</xdr:rowOff>
        </xdr:from>
        <xdr:to>
          <xdr:col>2</xdr:col>
          <xdr:colOff>1514475</xdr:colOff>
          <xdr:row>53</xdr:row>
          <xdr:rowOff>57150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所属企業（上司・同僚）からの紹介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51</xdr:row>
          <xdr:rowOff>114300</xdr:rowOff>
        </xdr:from>
        <xdr:to>
          <xdr:col>6</xdr:col>
          <xdr:colOff>228600</xdr:colOff>
          <xdr:row>53</xdr:row>
          <xdr:rowOff>57150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知人からの紹介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723900</xdr:colOff>
      <xdr:row>49</xdr:row>
      <xdr:rowOff>114301</xdr:rowOff>
    </xdr:from>
    <xdr:to>
      <xdr:col>21</xdr:col>
      <xdr:colOff>0</xdr:colOff>
      <xdr:row>51</xdr:row>
      <xdr:rowOff>57151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477000" y="12115801"/>
          <a:ext cx="22669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(</a:t>
          </a:r>
          <a:r>
            <a:rPr kumimoji="1" lang="ja-JP" altLang="en-US" sz="1000">
              <a:latin typeface="+mn-ea"/>
              <a:ea typeface="+mn-ea"/>
            </a:rPr>
            <a:t>　</a:t>
          </a:r>
          <a:r>
            <a:rPr kumimoji="1" lang="ja-JP" altLang="en-US" sz="800">
              <a:latin typeface="+mn-ea"/>
              <a:ea typeface="+mn-ea"/>
            </a:rPr>
            <a:t>団体名：</a:t>
          </a:r>
          <a:r>
            <a:rPr kumimoji="1" lang="ja-JP" altLang="en-US" sz="1000">
              <a:latin typeface="+mn-ea"/>
              <a:ea typeface="+mn-ea"/>
            </a:rPr>
            <a:t>　　　　　　　　　　　　　　　</a:t>
          </a:r>
          <a:r>
            <a:rPr kumimoji="1" lang="en-US" altLang="ja-JP" sz="1000">
              <a:latin typeface="+mn-ea"/>
              <a:ea typeface="+mn-ea"/>
            </a:rPr>
            <a:t>)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51</xdr:row>
          <xdr:rowOff>114300</xdr:rowOff>
        </xdr:from>
        <xdr:to>
          <xdr:col>7</xdr:col>
          <xdr:colOff>657225</xdr:colOff>
          <xdr:row>53</xdr:row>
          <xdr:rowOff>57150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51</xdr:row>
          <xdr:rowOff>114300</xdr:rowOff>
        </xdr:from>
        <xdr:to>
          <xdr:col>10</xdr:col>
          <xdr:colOff>19050</xdr:colOff>
          <xdr:row>53</xdr:row>
          <xdr:rowOff>76200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新聞・その他広告媒体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C102"/>
  <sheetViews>
    <sheetView tabSelected="1" view="pageBreakPreview" zoomScaleNormal="100" zoomScaleSheetLayoutView="100" workbookViewId="0">
      <selection activeCell="J19" sqref="J19:V20"/>
    </sheetView>
  </sheetViews>
  <sheetFormatPr defaultRowHeight="13.5" x14ac:dyDescent="0.15"/>
  <cols>
    <col min="1" max="1" width="7.375" style="6" customWidth="1"/>
    <col min="2" max="2" width="9.625" style="6" customWidth="1"/>
    <col min="3" max="3" width="20.875" style="6" customWidth="1"/>
    <col min="4" max="4" width="3.125" style="6" customWidth="1"/>
    <col min="5" max="6" width="7.625" style="6" customWidth="1"/>
    <col min="7" max="7" width="13.75" style="6" customWidth="1"/>
    <col min="8" max="8" width="11.25" style="6" customWidth="1"/>
    <col min="9" max="9" width="10.875" style="6" customWidth="1"/>
    <col min="10" max="22" width="2.875" style="6" customWidth="1"/>
    <col min="23" max="24" width="1.75" style="6" customWidth="1"/>
    <col min="25" max="16384" width="9" style="6"/>
  </cols>
  <sheetData>
    <row r="1" spans="2:24" ht="18.75" x14ac:dyDescent="0.15">
      <c r="B1" s="54" t="s">
        <v>25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X1" s="4"/>
    </row>
    <row r="3" spans="2:24" x14ac:dyDescent="0.15">
      <c r="J3" s="39"/>
      <c r="K3" s="75" t="s">
        <v>209</v>
      </c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17"/>
      <c r="X3" s="17"/>
    </row>
    <row r="4" spans="2:24" x14ac:dyDescent="0.15">
      <c r="B4" s="100" t="s">
        <v>6</v>
      </c>
      <c r="C4" s="100"/>
      <c r="D4" s="17"/>
    </row>
    <row r="5" spans="2:24" ht="30.75" x14ac:dyDescent="0.15">
      <c r="B5" s="115" t="s">
        <v>519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2:24" ht="21.75" customHeight="1" x14ac:dyDescent="0.15">
      <c r="B6" s="5" t="s">
        <v>18</v>
      </c>
    </row>
    <row r="7" spans="2:24" ht="17.25" x14ac:dyDescent="0.15">
      <c r="B7" s="21" t="s">
        <v>180</v>
      </c>
      <c r="W7" s="15"/>
    </row>
    <row r="8" spans="2:24" x14ac:dyDescent="0.15">
      <c r="B8" s="8" t="s">
        <v>384</v>
      </c>
    </row>
    <row r="9" spans="2:24" ht="14.25" customHeight="1" x14ac:dyDescent="0.15">
      <c r="B9" s="9" t="s">
        <v>385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2:24" ht="14.25" customHeight="1" x14ac:dyDescent="0.15">
      <c r="B10" s="9" t="s">
        <v>181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4" ht="13.5" customHeight="1" x14ac:dyDescent="0.15">
      <c r="B11" s="10" t="s">
        <v>182</v>
      </c>
      <c r="D11" s="4"/>
      <c r="E11" s="4"/>
      <c r="F11" s="4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2:24" ht="13.5" customHeight="1" x14ac:dyDescent="0.15">
      <c r="D12" s="4"/>
      <c r="E12" s="4"/>
      <c r="F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2:24" ht="13.5" customHeight="1" x14ac:dyDescent="0.15">
      <c r="B13" s="55" t="s">
        <v>17</v>
      </c>
      <c r="C13" s="55"/>
      <c r="D13" s="55"/>
      <c r="E13" s="55"/>
    </row>
    <row r="14" spans="2:24" ht="13.5" customHeight="1" x14ac:dyDescent="0.15">
      <c r="B14" s="55"/>
      <c r="C14" s="55"/>
      <c r="D14" s="55"/>
      <c r="E14" s="55"/>
    </row>
    <row r="15" spans="2:24" ht="14.25" x14ac:dyDescent="0.15">
      <c r="B15" s="2" t="s">
        <v>0</v>
      </c>
      <c r="C15" s="2"/>
      <c r="D15" s="2"/>
      <c r="E15" s="2"/>
      <c r="F15" s="2"/>
      <c r="G15" s="2"/>
      <c r="H15" s="2"/>
    </row>
    <row r="16" spans="2:24" ht="14.25" x14ac:dyDescent="0.15">
      <c r="B16" s="2"/>
      <c r="C16" s="2"/>
      <c r="D16" s="2"/>
      <c r="E16" s="2"/>
      <c r="F16" s="2"/>
      <c r="G16" s="2"/>
      <c r="H16" s="2"/>
    </row>
    <row r="18" spans="2:22" ht="14.25" thickBot="1" x14ac:dyDescent="0.2">
      <c r="B18" s="1" t="s">
        <v>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ht="15" x14ac:dyDescent="0.15">
      <c r="B19" s="152" t="s">
        <v>1</v>
      </c>
      <c r="C19" s="16" t="s">
        <v>11</v>
      </c>
      <c r="D19" s="113"/>
      <c r="E19" s="113"/>
      <c r="F19" s="113"/>
      <c r="G19" s="113"/>
      <c r="H19" s="113"/>
      <c r="I19" s="69" t="s">
        <v>387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8"/>
    </row>
    <row r="20" spans="2:22" ht="31.5" customHeight="1" x14ac:dyDescent="0.15">
      <c r="B20" s="153"/>
      <c r="C20" s="45" t="s">
        <v>386</v>
      </c>
      <c r="D20" s="106"/>
      <c r="E20" s="107"/>
      <c r="F20" s="107"/>
      <c r="G20" s="107"/>
      <c r="H20" s="108"/>
      <c r="I20" s="70"/>
      <c r="J20" s="79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1"/>
    </row>
    <row r="21" spans="2:22" ht="15.75" customHeight="1" x14ac:dyDescent="0.15">
      <c r="B21" s="153"/>
      <c r="C21" s="44" t="s">
        <v>11</v>
      </c>
      <c r="D21" s="71"/>
      <c r="E21" s="71"/>
      <c r="F21" s="71"/>
      <c r="G21" s="71"/>
      <c r="H21" s="71"/>
      <c r="I21" s="52" t="s">
        <v>388</v>
      </c>
      <c r="J21" s="4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2:22" ht="36" customHeight="1" x14ac:dyDescent="0.15">
      <c r="B22" s="153"/>
      <c r="C22" s="43" t="s">
        <v>391</v>
      </c>
      <c r="D22" s="72"/>
      <c r="E22" s="73"/>
      <c r="F22" s="73"/>
      <c r="G22" s="73"/>
      <c r="H22" s="74"/>
      <c r="I22" s="53" t="s">
        <v>390</v>
      </c>
      <c r="J22" s="155" t="s">
        <v>389</v>
      </c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7"/>
    </row>
    <row r="23" spans="2:22" ht="18" customHeight="1" x14ac:dyDescent="0.15">
      <c r="B23" s="153"/>
      <c r="C23" s="101" t="s">
        <v>183</v>
      </c>
      <c r="D23" s="11" t="s">
        <v>16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8"/>
    </row>
    <row r="24" spans="2:22" ht="35.25" customHeight="1" x14ac:dyDescent="0.15">
      <c r="B24" s="153"/>
      <c r="C24" s="102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6"/>
    </row>
    <row r="25" spans="2:22" ht="14.25" customHeight="1" x14ac:dyDescent="0.15">
      <c r="B25" s="153"/>
      <c r="C25" s="61" t="s">
        <v>393</v>
      </c>
      <c r="D25" s="85" t="s">
        <v>19</v>
      </c>
      <c r="E25" s="86"/>
      <c r="F25" s="89"/>
      <c r="G25" s="89"/>
      <c r="H25" s="89"/>
      <c r="I25" s="46" t="s">
        <v>21</v>
      </c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3"/>
    </row>
    <row r="26" spans="2:22" ht="27.75" customHeight="1" x14ac:dyDescent="0.15">
      <c r="B26" s="153"/>
      <c r="C26" s="62"/>
      <c r="D26" s="87"/>
      <c r="E26" s="88"/>
      <c r="F26" s="89"/>
      <c r="G26" s="89"/>
      <c r="H26" s="89"/>
      <c r="I26" s="14" t="s">
        <v>20</v>
      </c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9"/>
    </row>
    <row r="27" spans="2:22" ht="27.75" customHeight="1" x14ac:dyDescent="0.15">
      <c r="B27" s="153"/>
      <c r="C27" s="62"/>
      <c r="D27" s="56" t="s">
        <v>22</v>
      </c>
      <c r="E27" s="57"/>
      <c r="F27" s="169"/>
      <c r="G27" s="170"/>
      <c r="H27" s="171"/>
      <c r="I27" s="42" t="s">
        <v>23</v>
      </c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5"/>
    </row>
    <row r="28" spans="2:22" ht="27.75" customHeight="1" x14ac:dyDescent="0.15">
      <c r="B28" s="153"/>
      <c r="C28" s="62"/>
      <c r="D28" s="56" t="s">
        <v>24</v>
      </c>
      <c r="E28" s="57"/>
      <c r="F28" s="58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0"/>
    </row>
    <row r="29" spans="2:22" ht="27.75" customHeight="1" x14ac:dyDescent="0.15">
      <c r="B29" s="153"/>
      <c r="C29" s="62"/>
      <c r="D29" s="160" t="s">
        <v>186</v>
      </c>
      <c r="E29" s="161"/>
      <c r="F29" s="161"/>
      <c r="G29" s="161"/>
      <c r="H29" s="161"/>
      <c r="I29" s="161"/>
      <c r="J29" s="161"/>
      <c r="K29" s="161"/>
      <c r="L29" s="161"/>
      <c r="M29" s="161"/>
      <c r="N29" s="162"/>
      <c r="O29" s="82" t="s">
        <v>185</v>
      </c>
      <c r="P29" s="83"/>
      <c r="Q29" s="83"/>
      <c r="R29" s="83"/>
      <c r="S29" s="83"/>
      <c r="T29" s="83"/>
      <c r="U29" s="83"/>
      <c r="V29" s="84"/>
    </row>
    <row r="30" spans="2:22" ht="27.75" customHeight="1" x14ac:dyDescent="0.15">
      <c r="B30" s="153"/>
      <c r="C30" s="62"/>
      <c r="D30" s="163"/>
      <c r="E30" s="164"/>
      <c r="F30" s="164"/>
      <c r="G30" s="164"/>
      <c r="H30" s="164"/>
      <c r="I30" s="164"/>
      <c r="J30" s="164"/>
      <c r="K30" s="164"/>
      <c r="L30" s="164"/>
      <c r="M30" s="164"/>
      <c r="N30" s="165"/>
      <c r="O30" s="118" t="s">
        <v>392</v>
      </c>
      <c r="P30" s="119"/>
      <c r="Q30" s="119"/>
      <c r="R30" s="119"/>
      <c r="S30" s="119"/>
      <c r="T30" s="119"/>
      <c r="U30" s="119"/>
      <c r="V30" s="120"/>
    </row>
    <row r="31" spans="2:22" ht="20.25" customHeight="1" x14ac:dyDescent="0.15">
      <c r="B31" s="153"/>
      <c r="C31" s="63"/>
      <c r="D31" s="166"/>
      <c r="E31" s="167"/>
      <c r="F31" s="167"/>
      <c r="G31" s="167"/>
      <c r="H31" s="167"/>
      <c r="I31" s="167"/>
      <c r="J31" s="167"/>
      <c r="K31" s="167"/>
      <c r="L31" s="167"/>
      <c r="M31" s="167"/>
      <c r="N31" s="168"/>
      <c r="O31" s="121"/>
      <c r="P31" s="122"/>
      <c r="Q31" s="122"/>
      <c r="R31" s="122"/>
      <c r="S31" s="122"/>
      <c r="T31" s="122"/>
      <c r="U31" s="122"/>
      <c r="V31" s="123"/>
    </row>
    <row r="32" spans="2:22" ht="20.100000000000001" customHeight="1" x14ac:dyDescent="0.15">
      <c r="B32" s="153"/>
      <c r="C32" s="12" t="s">
        <v>187</v>
      </c>
      <c r="D32" s="149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1"/>
    </row>
    <row r="33" spans="2:29" ht="20.100000000000001" customHeight="1" thickBot="1" x14ac:dyDescent="0.2">
      <c r="B33" s="154"/>
      <c r="C33" s="13" t="s">
        <v>188</v>
      </c>
      <c r="D33" s="103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9" ht="48.75" customHeight="1" x14ac:dyDescent="0.15">
      <c r="B34" s="136" t="s">
        <v>395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</row>
    <row r="35" spans="2:29" x14ac:dyDescent="0.15">
      <c r="B35" s="1" t="s">
        <v>394</v>
      </c>
      <c r="C35" s="1"/>
      <c r="D35" s="1"/>
      <c r="E35" s="1"/>
      <c r="F35" s="1"/>
      <c r="G35" s="1"/>
      <c r="H35" s="1"/>
      <c r="I35" s="1"/>
    </row>
    <row r="36" spans="2:29" ht="14.25" thickBot="1" x14ac:dyDescent="0.2">
      <c r="B36" s="1" t="s">
        <v>13</v>
      </c>
      <c r="C36" s="1"/>
      <c r="D36" s="1"/>
      <c r="E36" s="1"/>
      <c r="F36" s="1"/>
      <c r="G36" s="1"/>
      <c r="H36" s="1"/>
      <c r="I36" s="1"/>
    </row>
    <row r="37" spans="2:29" ht="14.25" hidden="1" thickBot="1" x14ac:dyDescent="0.2">
      <c r="B37" s="1"/>
      <c r="C37" s="1"/>
      <c r="D37" s="1"/>
      <c r="E37" s="1"/>
      <c r="F37" s="1"/>
      <c r="G37" s="1"/>
      <c r="H37" s="1"/>
      <c r="I37" s="1"/>
    </row>
    <row r="38" spans="2:29" ht="14.25" hidden="1" thickBot="1" x14ac:dyDescent="0.2"/>
    <row r="39" spans="2:29" ht="15" customHeight="1" x14ac:dyDescent="0.15">
      <c r="B39" s="109" t="s">
        <v>2</v>
      </c>
      <c r="C39" s="116" t="s">
        <v>7</v>
      </c>
      <c r="D39" s="116"/>
      <c r="E39" s="111" t="s">
        <v>8</v>
      </c>
      <c r="F39" s="111"/>
      <c r="G39" s="114" t="s">
        <v>11</v>
      </c>
      <c r="H39" s="114"/>
      <c r="I39" s="124" t="s">
        <v>10</v>
      </c>
      <c r="J39" s="125"/>
      <c r="K39" s="125"/>
      <c r="L39" s="125"/>
      <c r="M39" s="125"/>
      <c r="N39" s="124" t="s">
        <v>189</v>
      </c>
      <c r="O39" s="125"/>
      <c r="P39" s="125"/>
      <c r="Q39" s="125"/>
      <c r="R39" s="125"/>
      <c r="S39" s="126"/>
      <c r="T39" s="130" t="s">
        <v>3</v>
      </c>
      <c r="U39" s="131"/>
      <c r="V39" s="132"/>
      <c r="Y39" s="20" t="s">
        <v>184</v>
      </c>
    </row>
    <row r="40" spans="2:29" ht="15" customHeight="1" x14ac:dyDescent="0.15">
      <c r="B40" s="110"/>
      <c r="C40" s="117"/>
      <c r="D40" s="117"/>
      <c r="E40" s="112"/>
      <c r="F40" s="112"/>
      <c r="G40" s="102" t="s">
        <v>9</v>
      </c>
      <c r="H40" s="102"/>
      <c r="I40" s="127"/>
      <c r="J40" s="128"/>
      <c r="K40" s="128"/>
      <c r="L40" s="128"/>
      <c r="M40" s="128"/>
      <c r="N40" s="127"/>
      <c r="O40" s="128"/>
      <c r="P40" s="128"/>
      <c r="Q40" s="128"/>
      <c r="R40" s="128"/>
      <c r="S40" s="129"/>
      <c r="T40" s="133"/>
      <c r="U40" s="134"/>
      <c r="V40" s="135"/>
    </row>
    <row r="41" spans="2:29" ht="28.5" customHeight="1" x14ac:dyDescent="0.15">
      <c r="B41" s="139" t="s">
        <v>512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1"/>
      <c r="T41" s="137"/>
      <c r="U41" s="137"/>
      <c r="V41" s="138"/>
      <c r="Y41" s="41"/>
      <c r="Z41" s="41"/>
    </row>
    <row r="42" spans="2:29" ht="28.5" customHeight="1" x14ac:dyDescent="0.15">
      <c r="B42" s="142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4"/>
      <c r="T42" s="137"/>
      <c r="U42" s="137"/>
      <c r="V42" s="138"/>
      <c r="Y42" s="41"/>
      <c r="Z42" s="41"/>
    </row>
    <row r="43" spans="2:29" ht="28.5" customHeight="1" thickBot="1" x14ac:dyDescent="0.2">
      <c r="B43" s="145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7"/>
      <c r="T43" s="137"/>
      <c r="U43" s="137"/>
      <c r="V43" s="138"/>
      <c r="Y43" s="41"/>
      <c r="Z43" s="41"/>
    </row>
    <row r="44" spans="2:29" ht="13.5" customHeight="1" thickBot="1" x14ac:dyDescent="0.2"/>
    <row r="45" spans="2:29" ht="14.25" customHeight="1" x14ac:dyDescent="0.15">
      <c r="B45" s="91" t="s">
        <v>14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3"/>
      <c r="AC45" s="40"/>
    </row>
    <row r="46" spans="2:29" ht="14.25" customHeight="1" x14ac:dyDescent="0.15">
      <c r="B46" s="148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6"/>
    </row>
    <row r="47" spans="2:29" ht="14.25" thickBot="1" x14ac:dyDescent="0.2">
      <c r="B47" s="97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9"/>
    </row>
    <row r="48" spans="2:29" ht="14.25" thickBot="1" x14ac:dyDescent="0.2"/>
    <row r="49" spans="2:24" x14ac:dyDescent="0.15">
      <c r="B49" s="91" t="s">
        <v>190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3"/>
    </row>
    <row r="50" spans="2:24" ht="10.5" customHeight="1" x14ac:dyDescent="0.15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6"/>
    </row>
    <row r="51" spans="2:24" ht="10.5" customHeight="1" x14ac:dyDescent="0.15"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6"/>
    </row>
    <row r="52" spans="2:24" x14ac:dyDescent="0.15"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6"/>
    </row>
    <row r="53" spans="2:24" x14ac:dyDescent="0.15">
      <c r="B53" s="94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6"/>
    </row>
    <row r="54" spans="2:24" ht="15.75" customHeight="1" thickBot="1" x14ac:dyDescent="0.2">
      <c r="B54" s="97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9"/>
    </row>
    <row r="55" spans="2:24" ht="3.75" customHeight="1" x14ac:dyDescent="0.1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2:24" x14ac:dyDescent="0.15">
      <c r="B56" s="50" t="s">
        <v>4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</row>
    <row r="57" spans="2:24" x14ac:dyDescent="0.15">
      <c r="B57" s="90" t="s">
        <v>210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X57" s="17"/>
    </row>
    <row r="58" spans="2:24" x14ac:dyDescent="0.15">
      <c r="B58" s="90" t="s">
        <v>211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</row>
    <row r="59" spans="2:24" x14ac:dyDescent="0.15">
      <c r="B59" s="90" t="s">
        <v>212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</row>
    <row r="60" spans="2:24" x14ac:dyDescent="0.15">
      <c r="B60" s="90" t="s">
        <v>213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</row>
    <row r="61" spans="2:24" x14ac:dyDescent="0.15">
      <c r="B61" s="90" t="s">
        <v>26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</row>
    <row r="62" spans="2:24" x14ac:dyDescent="0.15">
      <c r="B62" s="90" t="s">
        <v>27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</row>
    <row r="63" spans="2:24" x14ac:dyDescent="0.15">
      <c r="B63" s="90" t="s">
        <v>15</v>
      </c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</row>
    <row r="64" spans="2:24" x14ac:dyDescent="0.15">
      <c r="B64" s="90" t="s">
        <v>28</v>
      </c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19"/>
    </row>
    <row r="65" spans="2:22" x14ac:dyDescent="0.15">
      <c r="B65" s="90" t="s">
        <v>29</v>
      </c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</row>
    <row r="66" spans="2:22" x14ac:dyDescent="0.15">
      <c r="B66" s="90" t="s">
        <v>5</v>
      </c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</row>
    <row r="82" spans="2:26" x14ac:dyDescent="0.15">
      <c r="B82"/>
    </row>
    <row r="83" spans="2:26" x14ac:dyDescent="0.15">
      <c r="B83" t="s">
        <v>396</v>
      </c>
    </row>
    <row r="84" spans="2:26" x14ac:dyDescent="0.15">
      <c r="B84" t="s">
        <v>397</v>
      </c>
    </row>
    <row r="85" spans="2:26" x14ac:dyDescent="0.15">
      <c r="B85" t="s">
        <v>398</v>
      </c>
    </row>
    <row r="86" spans="2:26" x14ac:dyDescent="0.15">
      <c r="B86" t="s">
        <v>399</v>
      </c>
    </row>
    <row r="87" spans="2:26" x14ac:dyDescent="0.15">
      <c r="B87" t="s">
        <v>400</v>
      </c>
    </row>
    <row r="88" spans="2:26" x14ac:dyDescent="0.15">
      <c r="B88" t="s">
        <v>401</v>
      </c>
    </row>
    <row r="89" spans="2:26" x14ac:dyDescent="0.15">
      <c r="B89" t="s">
        <v>402</v>
      </c>
    </row>
    <row r="90" spans="2:26" x14ac:dyDescent="0.15">
      <c r="B90" t="s">
        <v>403</v>
      </c>
    </row>
    <row r="91" spans="2:26" x14ac:dyDescent="0.15">
      <c r="B91" t="s">
        <v>415</v>
      </c>
    </row>
    <row r="92" spans="2:26" x14ac:dyDescent="0.15">
      <c r="B92" t="s">
        <v>404</v>
      </c>
      <c r="Y92" s="41" t="str">
        <f>IFERROR(VLOOKUP(B41,コースリスト!$A$1:$CJ$989,6,FALSE),"  月　日")</f>
        <v xml:space="preserve">  月　日</v>
      </c>
      <c r="Z92" s="41" t="e">
        <f>LEFT(Y92,(FIND(",",Y92)-1))</f>
        <v>#VALUE!</v>
      </c>
    </row>
    <row r="93" spans="2:26" x14ac:dyDescent="0.15">
      <c r="B93" t="s">
        <v>405</v>
      </c>
      <c r="Y93" s="41"/>
      <c r="Z93" s="41"/>
    </row>
    <row r="94" spans="2:26" x14ac:dyDescent="0.15">
      <c r="B94" t="s">
        <v>406</v>
      </c>
      <c r="Y94" s="41"/>
      <c r="Z94" s="41"/>
    </row>
    <row r="95" spans="2:26" x14ac:dyDescent="0.15">
      <c r="B95" t="s">
        <v>407</v>
      </c>
      <c r="Y95" s="41" t="str">
        <f>IFERROR(VLOOKUP(#REF!,コースリスト!$A$1:$CJ$989,6,FALSE),"  月　日")</f>
        <v xml:space="preserve">  月　日</v>
      </c>
      <c r="Z95" s="41" t="e">
        <f>LEFT(Y95,(FIND(",",Y95)-1))</f>
        <v>#VALUE!</v>
      </c>
    </row>
    <row r="96" spans="2:26" x14ac:dyDescent="0.15">
      <c r="B96" t="s">
        <v>408</v>
      </c>
      <c r="Y96" s="41"/>
      <c r="Z96" s="41"/>
    </row>
    <row r="97" spans="2:26" x14ac:dyDescent="0.15">
      <c r="B97" t="s">
        <v>409</v>
      </c>
      <c r="Y97" s="41"/>
      <c r="Z97" s="41"/>
    </row>
    <row r="98" spans="2:26" x14ac:dyDescent="0.15">
      <c r="B98" t="s">
        <v>410</v>
      </c>
      <c r="Y98" s="41" t="str">
        <f>IFERROR(VLOOKUP(#REF!,コースリスト!$A$1:$CJ$989,6,FALSE),"  月　日")</f>
        <v xml:space="preserve">  月　日</v>
      </c>
      <c r="Z98" s="41" t="e">
        <f>LEFT(Y98,(FIND(",",Y98)-1))</f>
        <v>#VALUE!</v>
      </c>
    </row>
    <row r="99" spans="2:26" x14ac:dyDescent="0.15">
      <c r="B99" t="s">
        <v>411</v>
      </c>
    </row>
    <row r="100" spans="2:26" x14ac:dyDescent="0.15">
      <c r="B100" t="s">
        <v>412</v>
      </c>
    </row>
    <row r="101" spans="2:26" x14ac:dyDescent="0.15">
      <c r="B101" t="s">
        <v>413</v>
      </c>
    </row>
    <row r="102" spans="2:26" x14ac:dyDescent="0.15">
      <c r="B102" t="s">
        <v>414</v>
      </c>
    </row>
  </sheetData>
  <sheetProtection algorithmName="SHA-512" hashValue="6t+M6sEekDaJ3axjGJ9ihHkbDkfuAzOtke5JorJLJPFFJsKDzOACMvqwMwKR+mgT5g9OVLiFGtGJRnhI0DnSMA==" saltValue="3AG6GTI5EoaJO7T8e+Cseg==" spinCount="100000" sheet="1" selectLockedCells="1"/>
  <mergeCells count="54">
    <mergeCell ref="D32:V32"/>
    <mergeCell ref="B19:B33"/>
    <mergeCell ref="J22:V22"/>
    <mergeCell ref="J26:V26"/>
    <mergeCell ref="D29:N31"/>
    <mergeCell ref="F27:H27"/>
    <mergeCell ref="J25:V25"/>
    <mergeCell ref="J27:V27"/>
    <mergeCell ref="T41:V43"/>
    <mergeCell ref="B41:S43"/>
    <mergeCell ref="B58:V58"/>
    <mergeCell ref="B59:V59"/>
    <mergeCell ref="B60:V60"/>
    <mergeCell ref="B45:V47"/>
    <mergeCell ref="B4:C4"/>
    <mergeCell ref="C23:C24"/>
    <mergeCell ref="D33:V33"/>
    <mergeCell ref="D20:H20"/>
    <mergeCell ref="B39:B40"/>
    <mergeCell ref="G40:H40"/>
    <mergeCell ref="E39:F40"/>
    <mergeCell ref="D19:H19"/>
    <mergeCell ref="G39:H39"/>
    <mergeCell ref="B5:V5"/>
    <mergeCell ref="C39:D40"/>
    <mergeCell ref="O30:V31"/>
    <mergeCell ref="N39:S40"/>
    <mergeCell ref="T39:V40"/>
    <mergeCell ref="I39:M40"/>
    <mergeCell ref="B34:V34"/>
    <mergeCell ref="B66:V66"/>
    <mergeCell ref="B63:V63"/>
    <mergeCell ref="B49:V54"/>
    <mergeCell ref="B61:V61"/>
    <mergeCell ref="B62:V62"/>
    <mergeCell ref="B65:V65"/>
    <mergeCell ref="B57:V57"/>
    <mergeCell ref="B64:V64"/>
    <mergeCell ref="B1:V1"/>
    <mergeCell ref="B13:E14"/>
    <mergeCell ref="D28:E28"/>
    <mergeCell ref="F28:V28"/>
    <mergeCell ref="C25:C31"/>
    <mergeCell ref="D24:V24"/>
    <mergeCell ref="E23:V23"/>
    <mergeCell ref="I19:I20"/>
    <mergeCell ref="D21:H21"/>
    <mergeCell ref="D22:H22"/>
    <mergeCell ref="K3:V3"/>
    <mergeCell ref="J19:V20"/>
    <mergeCell ref="O29:V29"/>
    <mergeCell ref="D27:E27"/>
    <mergeCell ref="D25:E26"/>
    <mergeCell ref="F25:H26"/>
  </mergeCells>
  <phoneticPr fontId="1"/>
  <dataValidations count="1">
    <dataValidation type="list" allowBlank="1" showInputMessage="1" showErrorMessage="1" sqref="J19:V20" xr:uid="{00000000-0002-0000-0000-000000000000}">
      <formula1>$B$82:$B$102</formula1>
    </dataValidation>
  </dataValidations>
  <printOptions horizontalCentered="1" verticalCentered="1"/>
  <pageMargins left="0.11811023622047245" right="0.11811023622047245" top="0" bottom="0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9" r:id="rId4" name="Check Box 105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0</xdr:rowOff>
                  </from>
                  <to>
                    <xdr:col>6</xdr:col>
                    <xdr:colOff>438150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" name="Check Box 106">
              <controlPr defaultSize="0" autoFill="0" autoLine="0" autoPict="0">
                <anchor moveWithCells="1">
                  <from>
                    <xdr:col>6</xdr:col>
                    <xdr:colOff>381000</xdr:colOff>
                    <xdr:row>31</xdr:row>
                    <xdr:rowOff>0</xdr:rowOff>
                  </from>
                  <to>
                    <xdr:col>7</xdr:col>
                    <xdr:colOff>304800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" name="Check Box 109">
              <controlPr defaultSize="0" autoFill="0" autoLine="0" autoPict="0">
                <anchor moveWithCells="1">
                  <from>
                    <xdr:col>7</xdr:col>
                    <xdr:colOff>447675</xdr:colOff>
                    <xdr:row>31</xdr:row>
                    <xdr:rowOff>0</xdr:rowOff>
                  </from>
                  <to>
                    <xdr:col>8</xdr:col>
                    <xdr:colOff>561975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" name="Check Box 110">
              <controlPr defaultSize="0" autoFill="0" autoLine="0" autoPict="0">
                <anchor moveWithCells="1">
                  <from>
                    <xdr:col>8</xdr:col>
                    <xdr:colOff>714375</xdr:colOff>
                    <xdr:row>31</xdr:row>
                    <xdr:rowOff>0</xdr:rowOff>
                  </from>
                  <to>
                    <xdr:col>12</xdr:col>
                    <xdr:colOff>200025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" name="Check Box 111">
              <controlPr defaultSize="0" autoFill="0" autoLine="0" autoPict="0">
                <anchor moveWithCells="1">
                  <from>
                    <xdr:col>14</xdr:col>
                    <xdr:colOff>114300</xdr:colOff>
                    <xdr:row>31</xdr:row>
                    <xdr:rowOff>0</xdr:rowOff>
                  </from>
                  <to>
                    <xdr:col>18</xdr:col>
                    <xdr:colOff>209550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" name="Check Box 112">
              <controlPr defaultSize="0" autoFill="0" autoLine="0" autoPict="0">
                <anchor moveWithCells="1">
                  <from>
                    <xdr:col>3</xdr:col>
                    <xdr:colOff>47625</xdr:colOff>
                    <xdr:row>32</xdr:row>
                    <xdr:rowOff>0</xdr:rowOff>
                  </from>
                  <to>
                    <xdr:col>6</xdr:col>
                    <xdr:colOff>914400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" name="Check Box 113">
              <controlPr defaultSize="0" autoFill="0" autoLine="0" autoPict="0">
                <anchor moveWithCells="1">
                  <from>
                    <xdr:col>7</xdr:col>
                    <xdr:colOff>457200</xdr:colOff>
                    <xdr:row>32</xdr:row>
                    <xdr:rowOff>0</xdr:rowOff>
                  </from>
                  <to>
                    <xdr:col>13</xdr:col>
                    <xdr:colOff>161925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" name="Check Box 114">
              <controlPr defaultSize="0" autoFill="0" autoLine="0" autoPict="0">
                <anchor moveWithCells="1">
                  <from>
                    <xdr:col>3</xdr:col>
                    <xdr:colOff>47625</xdr:colOff>
                    <xdr:row>31</xdr:row>
                    <xdr:rowOff>0</xdr:rowOff>
                  </from>
                  <to>
                    <xdr:col>5</xdr:col>
                    <xdr:colOff>200025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" name="Check Box 115">
              <controlPr defaultSize="0" autoFill="0" autoLine="0" autoPict="0">
                <anchor moveWithCells="1">
                  <from>
                    <xdr:col>1</xdr:col>
                    <xdr:colOff>133350</xdr:colOff>
                    <xdr:row>49</xdr:row>
                    <xdr:rowOff>85725</xdr:rowOff>
                  </from>
                  <to>
                    <xdr:col>2</xdr:col>
                    <xdr:colOff>771525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3" name="Check Box 116">
              <controlPr defaultSize="0" autoFill="0" autoLine="0" autoPict="0">
                <anchor moveWithCells="1">
                  <from>
                    <xdr:col>6</xdr:col>
                    <xdr:colOff>333375</xdr:colOff>
                    <xdr:row>49</xdr:row>
                    <xdr:rowOff>85725</xdr:rowOff>
                  </from>
                  <to>
                    <xdr:col>7</xdr:col>
                    <xdr:colOff>657225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" name="Check Box 117">
              <controlPr defaultSize="0" autoFill="0" autoLine="0" autoPict="0">
                <anchor moveWithCells="1">
                  <from>
                    <xdr:col>2</xdr:col>
                    <xdr:colOff>428625</xdr:colOff>
                    <xdr:row>49</xdr:row>
                    <xdr:rowOff>85725</xdr:rowOff>
                  </from>
                  <to>
                    <xdr:col>3</xdr:col>
                    <xdr:colOff>209550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5" name="Check Box 118">
              <controlPr defaultSize="0" autoFill="0" autoLine="0" autoPict="0">
                <anchor moveWithCells="1">
                  <from>
                    <xdr:col>7</xdr:col>
                    <xdr:colOff>361950</xdr:colOff>
                    <xdr:row>49</xdr:row>
                    <xdr:rowOff>85725</xdr:rowOff>
                  </from>
                  <to>
                    <xdr:col>10</xdr:col>
                    <xdr:colOff>9525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6" name="Check Box 119">
              <controlPr defaultSize="0" autoFill="0" autoLine="0" autoPict="0">
                <anchor moveWithCells="1">
                  <from>
                    <xdr:col>9</xdr:col>
                    <xdr:colOff>85725</xdr:colOff>
                    <xdr:row>51</xdr:row>
                    <xdr:rowOff>114300</xdr:rowOff>
                  </from>
                  <to>
                    <xdr:col>15</xdr:col>
                    <xdr:colOff>142875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7" name="Check Box 120">
              <controlPr defaultSize="0" autoFill="0" autoLine="0" autoPict="0">
                <anchor moveWithCells="1">
                  <from>
                    <xdr:col>4</xdr:col>
                    <xdr:colOff>9525</xdr:colOff>
                    <xdr:row>49</xdr:row>
                    <xdr:rowOff>85725</xdr:rowOff>
                  </from>
                  <to>
                    <xdr:col>6</xdr:col>
                    <xdr:colOff>219075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8" name="Check Box 367">
              <controlPr defaultSize="0" autoFill="0" autoLine="0" autoPict="0">
                <anchor moveWithCells="1">
                  <from>
                    <xdr:col>1</xdr:col>
                    <xdr:colOff>133350</xdr:colOff>
                    <xdr:row>51</xdr:row>
                    <xdr:rowOff>104775</xdr:rowOff>
                  </from>
                  <to>
                    <xdr:col>2</xdr:col>
                    <xdr:colOff>1514475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9" name="Check Box 368">
              <controlPr defaultSize="0" autoFill="0" autoLine="0" autoPict="0">
                <anchor moveWithCells="1">
                  <from>
                    <xdr:col>4</xdr:col>
                    <xdr:colOff>19050</xdr:colOff>
                    <xdr:row>51</xdr:row>
                    <xdr:rowOff>114300</xdr:rowOff>
                  </from>
                  <to>
                    <xdr:col>6</xdr:col>
                    <xdr:colOff>228600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0" name="Check Box 370">
              <controlPr defaultSize="0" autoFill="0" autoLine="0" autoPict="0">
                <anchor moveWithCells="1">
                  <from>
                    <xdr:col>6</xdr:col>
                    <xdr:colOff>333375</xdr:colOff>
                    <xdr:row>51</xdr:row>
                    <xdr:rowOff>114300</xdr:rowOff>
                  </from>
                  <to>
                    <xdr:col>7</xdr:col>
                    <xdr:colOff>657225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1" name="Check Box 383">
              <controlPr defaultSize="0" autoFill="0" autoLine="0" autoPict="0">
                <anchor moveWithCells="1">
                  <from>
                    <xdr:col>7</xdr:col>
                    <xdr:colOff>352425</xdr:colOff>
                    <xdr:row>51</xdr:row>
                    <xdr:rowOff>114300</xdr:rowOff>
                  </from>
                  <to>
                    <xdr:col>10</xdr:col>
                    <xdr:colOff>19050</xdr:colOff>
                    <xdr:row>53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5"/>
  <sheetViews>
    <sheetView view="pageBreakPreview" zoomScaleNormal="100" zoomScaleSheetLayoutView="100" workbookViewId="0">
      <selection activeCell="K27" sqref="K27:L29"/>
    </sheetView>
  </sheetViews>
  <sheetFormatPr defaultRowHeight="13.5" x14ac:dyDescent="0.15"/>
  <cols>
    <col min="1" max="1" width="3.625" customWidth="1"/>
    <col min="254" max="254" width="3.625" customWidth="1"/>
    <col min="510" max="510" width="3.625" customWidth="1"/>
    <col min="766" max="766" width="3.625" customWidth="1"/>
    <col min="1022" max="1022" width="3.625" customWidth="1"/>
    <col min="1278" max="1278" width="3.625" customWidth="1"/>
    <col min="1534" max="1534" width="3.625" customWidth="1"/>
    <col min="1790" max="1790" width="3.625" customWidth="1"/>
    <col min="2046" max="2046" width="3.625" customWidth="1"/>
    <col min="2302" max="2302" width="3.625" customWidth="1"/>
    <col min="2558" max="2558" width="3.625" customWidth="1"/>
    <col min="2814" max="2814" width="3.625" customWidth="1"/>
    <col min="3070" max="3070" width="3.625" customWidth="1"/>
    <col min="3326" max="3326" width="3.625" customWidth="1"/>
    <col min="3582" max="3582" width="3.625" customWidth="1"/>
    <col min="3838" max="3838" width="3.625" customWidth="1"/>
    <col min="4094" max="4094" width="3.625" customWidth="1"/>
    <col min="4350" max="4350" width="3.625" customWidth="1"/>
    <col min="4606" max="4606" width="3.625" customWidth="1"/>
    <col min="4862" max="4862" width="3.625" customWidth="1"/>
    <col min="5118" max="5118" width="3.625" customWidth="1"/>
    <col min="5374" max="5374" width="3.625" customWidth="1"/>
    <col min="5630" max="5630" width="3.625" customWidth="1"/>
    <col min="5886" max="5886" width="3.625" customWidth="1"/>
    <col min="6142" max="6142" width="3.625" customWidth="1"/>
    <col min="6398" max="6398" width="3.625" customWidth="1"/>
    <col min="6654" max="6654" width="3.625" customWidth="1"/>
    <col min="6910" max="6910" width="3.625" customWidth="1"/>
    <col min="7166" max="7166" width="3.625" customWidth="1"/>
    <col min="7422" max="7422" width="3.625" customWidth="1"/>
    <col min="7678" max="7678" width="3.625" customWidth="1"/>
    <col min="7934" max="7934" width="3.625" customWidth="1"/>
    <col min="8190" max="8190" width="3.625" customWidth="1"/>
    <col min="8446" max="8446" width="3.625" customWidth="1"/>
    <col min="8702" max="8702" width="3.625" customWidth="1"/>
    <col min="8958" max="8958" width="3.625" customWidth="1"/>
    <col min="9214" max="9214" width="3.625" customWidth="1"/>
    <col min="9470" max="9470" width="3.625" customWidth="1"/>
    <col min="9726" max="9726" width="3.625" customWidth="1"/>
    <col min="9982" max="9982" width="3.625" customWidth="1"/>
    <col min="10238" max="10238" width="3.625" customWidth="1"/>
    <col min="10494" max="10494" width="3.625" customWidth="1"/>
    <col min="10750" max="10750" width="3.625" customWidth="1"/>
    <col min="11006" max="11006" width="3.625" customWidth="1"/>
    <col min="11262" max="11262" width="3.625" customWidth="1"/>
    <col min="11518" max="11518" width="3.625" customWidth="1"/>
    <col min="11774" max="11774" width="3.625" customWidth="1"/>
    <col min="12030" max="12030" width="3.625" customWidth="1"/>
    <col min="12286" max="12286" width="3.625" customWidth="1"/>
    <col min="12542" max="12542" width="3.625" customWidth="1"/>
    <col min="12798" max="12798" width="3.625" customWidth="1"/>
    <col min="13054" max="13054" width="3.625" customWidth="1"/>
    <col min="13310" max="13310" width="3.625" customWidth="1"/>
    <col min="13566" max="13566" width="3.625" customWidth="1"/>
    <col min="13822" max="13822" width="3.625" customWidth="1"/>
    <col min="14078" max="14078" width="3.625" customWidth="1"/>
    <col min="14334" max="14334" width="3.625" customWidth="1"/>
    <col min="14590" max="14590" width="3.625" customWidth="1"/>
    <col min="14846" max="14846" width="3.625" customWidth="1"/>
    <col min="15102" max="15102" width="3.625" customWidth="1"/>
    <col min="15358" max="15358" width="3.625" customWidth="1"/>
    <col min="15614" max="15614" width="3.625" customWidth="1"/>
    <col min="15870" max="15870" width="3.625" customWidth="1"/>
    <col min="16126" max="16126" width="3.625" customWidth="1"/>
  </cols>
  <sheetData>
    <row r="1" spans="1:15" x14ac:dyDescent="0.15">
      <c r="C1" s="176" t="str">
        <f>IFERROR(受講申込書!D20&amp;"","")</f>
        <v/>
      </c>
      <c r="D1" s="176"/>
      <c r="E1" s="176"/>
      <c r="F1" s="176"/>
      <c r="H1" s="51"/>
      <c r="I1" s="176" t="str">
        <f>IFERROR(受講申込書!J26&amp;"","")</f>
        <v/>
      </c>
      <c r="J1" s="176"/>
      <c r="K1" s="176"/>
    </row>
    <row r="2" spans="1:15" x14ac:dyDescent="0.15">
      <c r="B2" t="s">
        <v>513</v>
      </c>
      <c r="C2" s="177"/>
      <c r="D2" s="177"/>
      <c r="E2" s="177"/>
      <c r="F2" s="177"/>
      <c r="H2" t="s">
        <v>514</v>
      </c>
      <c r="I2" s="177"/>
      <c r="J2" s="177"/>
      <c r="K2" s="177"/>
    </row>
    <row r="3" spans="1:15" ht="14.25" thickBot="1" x14ac:dyDescent="0.2">
      <c r="N3" s="20"/>
    </row>
    <row r="4" spans="1:15" ht="13.5" customHeight="1" x14ac:dyDescent="0.15">
      <c r="A4" s="178" t="s">
        <v>515</v>
      </c>
      <c r="B4" s="109" t="s">
        <v>2</v>
      </c>
      <c r="C4" s="116" t="s">
        <v>7</v>
      </c>
      <c r="D4" s="116"/>
      <c r="E4" s="111" t="s">
        <v>8</v>
      </c>
      <c r="F4" s="111"/>
      <c r="G4" s="114" t="s">
        <v>11</v>
      </c>
      <c r="H4" s="114"/>
      <c r="I4" s="124" t="s">
        <v>10</v>
      </c>
      <c r="J4" s="180"/>
      <c r="K4" s="124" t="s">
        <v>516</v>
      </c>
      <c r="L4" s="126"/>
      <c r="M4" s="197" t="s">
        <v>3</v>
      </c>
      <c r="N4" s="20"/>
      <c r="O4" s="20"/>
    </row>
    <row r="5" spans="1:15" ht="27.75" customHeight="1" x14ac:dyDescent="0.15">
      <c r="A5" s="179"/>
      <c r="B5" s="110"/>
      <c r="C5" s="117"/>
      <c r="D5" s="117"/>
      <c r="E5" s="112"/>
      <c r="F5" s="112"/>
      <c r="G5" s="102" t="s">
        <v>9</v>
      </c>
      <c r="H5" s="102"/>
      <c r="I5" s="181"/>
      <c r="J5" s="182"/>
      <c r="K5" s="127"/>
      <c r="L5" s="129"/>
      <c r="M5" s="197"/>
      <c r="N5" s="20" t="s">
        <v>517</v>
      </c>
    </row>
    <row r="6" spans="1:15" ht="15" customHeight="1" x14ac:dyDescent="0.15">
      <c r="A6" s="185">
        <v>1</v>
      </c>
      <c r="B6" s="187"/>
      <c r="C6" s="188" t="str">
        <f>IF(B6="","",IFERROR(VLOOKUP(B6,コースリスト!$A$1:$CJ$994,5,FALSE),"コース番号が間違っています"))</f>
        <v/>
      </c>
      <c r="D6" s="188"/>
      <c r="E6" s="189" t="str">
        <f>IF(B6="","　月　日",IFERROR(TEXT(LEFT(IFERROR(VLOOKUP(B6,コースリスト!$A$1:$CJ$994,6,FALSE),"  月　日"),(FIND(",",IFERROR(VLOOKUP(B6,コースリスト!$A$1:$CJ$994,6,FALSE),"  月　日"))-1)),"m月d日"),"エラー"))</f>
        <v>　月　日</v>
      </c>
      <c r="F6" s="190"/>
      <c r="G6" s="195"/>
      <c r="H6" s="196"/>
      <c r="I6" s="198" t="s">
        <v>518</v>
      </c>
      <c r="J6" s="199"/>
      <c r="K6" s="204"/>
      <c r="L6" s="205"/>
      <c r="M6" s="138"/>
    </row>
    <row r="7" spans="1:15" ht="15" customHeight="1" x14ac:dyDescent="0.15">
      <c r="A7" s="186"/>
      <c r="B7" s="187"/>
      <c r="C7" s="188"/>
      <c r="D7" s="188"/>
      <c r="E7" s="191"/>
      <c r="F7" s="192"/>
      <c r="G7" s="183"/>
      <c r="H7" s="184"/>
      <c r="I7" s="200"/>
      <c r="J7" s="201"/>
      <c r="K7" s="206"/>
      <c r="L7" s="207"/>
      <c r="M7" s="138"/>
    </row>
    <row r="8" spans="1:15" ht="15" customHeight="1" x14ac:dyDescent="0.15">
      <c r="A8" s="186"/>
      <c r="B8" s="187"/>
      <c r="C8" s="188"/>
      <c r="D8" s="188"/>
      <c r="E8" s="193"/>
      <c r="F8" s="194"/>
      <c r="G8" s="72"/>
      <c r="H8" s="74"/>
      <c r="I8" s="202"/>
      <c r="J8" s="203"/>
      <c r="K8" s="208"/>
      <c r="L8" s="209"/>
      <c r="M8" s="138"/>
    </row>
    <row r="9" spans="1:15" ht="17.25" customHeight="1" x14ac:dyDescent="0.15">
      <c r="A9" s="185">
        <v>2</v>
      </c>
      <c r="B9" s="187"/>
      <c r="C9" s="188" t="str">
        <f>IF(B9="","",IFERROR(VLOOKUP(B9,コースリスト!$A$1:$CJ$994,5,FALSE),"コース番号が間違っています"))</f>
        <v/>
      </c>
      <c r="D9" s="188"/>
      <c r="E9" s="189" t="str">
        <f>IF(B9="","　月　日",IFERROR(TEXT(LEFT(IFERROR(VLOOKUP(B9,コースリスト!$A$1:$CJ$994,6,FALSE),"  月　日"),(FIND(",",IFERROR(VLOOKUP(B9,コースリスト!$A$1:$CJ$994,6,FALSE),"  月　日"))-1)),"m月d日"),"エラー"))</f>
        <v>　月　日</v>
      </c>
      <c r="F9" s="190"/>
      <c r="G9" s="195"/>
      <c r="H9" s="196"/>
      <c r="I9" s="198" t="s">
        <v>518</v>
      </c>
      <c r="J9" s="199"/>
      <c r="K9" s="204"/>
      <c r="L9" s="205"/>
      <c r="M9" s="138"/>
    </row>
    <row r="10" spans="1:15" ht="13.5" customHeight="1" x14ac:dyDescent="0.15">
      <c r="A10" s="186"/>
      <c r="B10" s="187"/>
      <c r="C10" s="188"/>
      <c r="D10" s="188"/>
      <c r="E10" s="191"/>
      <c r="F10" s="192"/>
      <c r="G10" s="183"/>
      <c r="H10" s="184"/>
      <c r="I10" s="200"/>
      <c r="J10" s="201"/>
      <c r="K10" s="206"/>
      <c r="L10" s="207"/>
      <c r="M10" s="138"/>
    </row>
    <row r="11" spans="1:15" ht="13.5" customHeight="1" x14ac:dyDescent="0.15">
      <c r="A11" s="186"/>
      <c r="B11" s="187"/>
      <c r="C11" s="188"/>
      <c r="D11" s="188"/>
      <c r="E11" s="193"/>
      <c r="F11" s="194"/>
      <c r="G11" s="72"/>
      <c r="H11" s="74"/>
      <c r="I11" s="202"/>
      <c r="J11" s="203"/>
      <c r="K11" s="208"/>
      <c r="L11" s="209"/>
      <c r="M11" s="138"/>
    </row>
    <row r="12" spans="1:15" ht="17.25" customHeight="1" x14ac:dyDescent="0.15">
      <c r="A12" s="185">
        <v>3</v>
      </c>
      <c r="B12" s="187"/>
      <c r="C12" s="188" t="str">
        <f>IF(B12="","",IFERROR(VLOOKUP(B12,コースリスト!$A$1:$CJ$994,5,FALSE),"コース番号が間違っています"))</f>
        <v/>
      </c>
      <c r="D12" s="188"/>
      <c r="E12" s="189" t="str">
        <f>IF(B12="","　月　日",IFERROR(TEXT(LEFT(IFERROR(VLOOKUP(B12,コースリスト!$A$1:$CJ$994,6,FALSE),"  月　日"),(FIND(",",IFERROR(VLOOKUP(B12,コースリスト!$A$1:$CJ$994,6,FALSE),"  月　日"))-1)),"m月d日"),"エラー"))</f>
        <v>　月　日</v>
      </c>
      <c r="F12" s="190"/>
      <c r="G12" s="195"/>
      <c r="H12" s="196"/>
      <c r="I12" s="198" t="s">
        <v>518</v>
      </c>
      <c r="J12" s="199"/>
      <c r="K12" s="204"/>
      <c r="L12" s="205"/>
      <c r="M12" s="138"/>
    </row>
    <row r="13" spans="1:15" ht="13.5" customHeight="1" x14ac:dyDescent="0.15">
      <c r="A13" s="186"/>
      <c r="B13" s="187"/>
      <c r="C13" s="188"/>
      <c r="D13" s="188"/>
      <c r="E13" s="191"/>
      <c r="F13" s="192"/>
      <c r="G13" s="183"/>
      <c r="H13" s="184"/>
      <c r="I13" s="200"/>
      <c r="J13" s="201"/>
      <c r="K13" s="206"/>
      <c r="L13" s="207"/>
      <c r="M13" s="138"/>
    </row>
    <row r="14" spans="1:15" ht="13.5" customHeight="1" x14ac:dyDescent="0.15">
      <c r="A14" s="186"/>
      <c r="B14" s="187"/>
      <c r="C14" s="188"/>
      <c r="D14" s="188"/>
      <c r="E14" s="193"/>
      <c r="F14" s="194"/>
      <c r="G14" s="72"/>
      <c r="H14" s="74"/>
      <c r="I14" s="202"/>
      <c r="J14" s="203"/>
      <c r="K14" s="208"/>
      <c r="L14" s="209"/>
      <c r="M14" s="138"/>
    </row>
    <row r="15" spans="1:15" ht="17.25" customHeight="1" x14ac:dyDescent="0.15">
      <c r="A15" s="185">
        <v>4</v>
      </c>
      <c r="B15" s="187"/>
      <c r="C15" s="188" t="str">
        <f>IF(B15="","",IFERROR(VLOOKUP(B15,コースリスト!$A$1:$CJ$994,5,FALSE),"コース番号が間違っています"))</f>
        <v/>
      </c>
      <c r="D15" s="188"/>
      <c r="E15" s="189" t="str">
        <f>IF(B15="","　月　日",IFERROR(TEXT(LEFT(IFERROR(VLOOKUP(B15,コースリスト!$A$1:$CJ$994,6,FALSE),"  月　日"),(FIND(",",IFERROR(VLOOKUP(B15,コースリスト!$A$1:$CJ$994,6,FALSE),"  月　日"))-1)),"m月d日"),"エラー"))</f>
        <v>　月　日</v>
      </c>
      <c r="F15" s="190"/>
      <c r="G15" s="195"/>
      <c r="H15" s="196"/>
      <c r="I15" s="198" t="s">
        <v>518</v>
      </c>
      <c r="J15" s="199"/>
      <c r="K15" s="204"/>
      <c r="L15" s="205"/>
      <c r="M15" s="138"/>
    </row>
    <row r="16" spans="1:15" ht="13.5" customHeight="1" x14ac:dyDescent="0.15">
      <c r="A16" s="186"/>
      <c r="B16" s="187"/>
      <c r="C16" s="188"/>
      <c r="D16" s="188"/>
      <c r="E16" s="191"/>
      <c r="F16" s="192"/>
      <c r="G16" s="183"/>
      <c r="H16" s="184"/>
      <c r="I16" s="200"/>
      <c r="J16" s="201"/>
      <c r="K16" s="206"/>
      <c r="L16" s="207"/>
      <c r="M16" s="138"/>
    </row>
    <row r="17" spans="1:13" ht="13.5" customHeight="1" x14ac:dyDescent="0.15">
      <c r="A17" s="186"/>
      <c r="B17" s="187"/>
      <c r="C17" s="188"/>
      <c r="D17" s="188"/>
      <c r="E17" s="193"/>
      <c r="F17" s="194"/>
      <c r="G17" s="72"/>
      <c r="H17" s="74"/>
      <c r="I17" s="202"/>
      <c r="J17" s="203"/>
      <c r="K17" s="208"/>
      <c r="L17" s="209"/>
      <c r="M17" s="138"/>
    </row>
    <row r="18" spans="1:13" ht="17.25" customHeight="1" x14ac:dyDescent="0.15">
      <c r="A18" s="185">
        <v>5</v>
      </c>
      <c r="B18" s="187"/>
      <c r="C18" s="188" t="str">
        <f>IF(B18="","",IFERROR(VLOOKUP(B18,コースリスト!$A$1:$CJ$994,5,FALSE),"コース番号が間違っています"))</f>
        <v/>
      </c>
      <c r="D18" s="188"/>
      <c r="E18" s="189" t="str">
        <f>IF(B18="","　月　日",IFERROR(TEXT(LEFT(IFERROR(VLOOKUP(B18,コースリスト!$A$1:$CJ$994,6,FALSE),"  月　日"),(FIND(",",IFERROR(VLOOKUP(B18,コースリスト!$A$1:$CJ$994,6,FALSE),"  月　日"))-1)),"m月d日"),"エラー"))</f>
        <v>　月　日</v>
      </c>
      <c r="F18" s="190"/>
      <c r="G18" s="195"/>
      <c r="H18" s="196"/>
      <c r="I18" s="198" t="s">
        <v>518</v>
      </c>
      <c r="J18" s="199"/>
      <c r="K18" s="204"/>
      <c r="L18" s="205"/>
      <c r="M18" s="138"/>
    </row>
    <row r="19" spans="1:13" ht="13.5" customHeight="1" x14ac:dyDescent="0.15">
      <c r="A19" s="186"/>
      <c r="B19" s="187"/>
      <c r="C19" s="188"/>
      <c r="D19" s="188"/>
      <c r="E19" s="191"/>
      <c r="F19" s="192"/>
      <c r="G19" s="183"/>
      <c r="H19" s="184"/>
      <c r="I19" s="200"/>
      <c r="J19" s="201"/>
      <c r="K19" s="206"/>
      <c r="L19" s="207"/>
      <c r="M19" s="138"/>
    </row>
    <row r="20" spans="1:13" ht="13.5" customHeight="1" x14ac:dyDescent="0.15">
      <c r="A20" s="186"/>
      <c r="B20" s="187"/>
      <c r="C20" s="188"/>
      <c r="D20" s="188"/>
      <c r="E20" s="193"/>
      <c r="F20" s="194"/>
      <c r="G20" s="72"/>
      <c r="H20" s="74"/>
      <c r="I20" s="202"/>
      <c r="J20" s="203"/>
      <c r="K20" s="208"/>
      <c r="L20" s="209"/>
      <c r="M20" s="138"/>
    </row>
    <row r="21" spans="1:13" ht="17.25" customHeight="1" x14ac:dyDescent="0.15">
      <c r="A21" s="185">
        <v>6</v>
      </c>
      <c r="B21" s="187"/>
      <c r="C21" s="188" t="str">
        <f>IF(B21="","",IFERROR(VLOOKUP(B21,コースリスト!$A$1:$CJ$994,5,FALSE),"コース番号が間違っています"))</f>
        <v/>
      </c>
      <c r="D21" s="188"/>
      <c r="E21" s="189" t="str">
        <f>IF(B21="","　月　日",IFERROR(TEXT(LEFT(IFERROR(VLOOKUP(B21,コースリスト!$A$1:$CJ$994,6,FALSE),"  月　日"),(FIND(",",IFERROR(VLOOKUP(B21,コースリスト!$A$1:$CJ$994,6,FALSE),"  月　日"))-1)),"m月d日"),"エラー"))</f>
        <v>　月　日</v>
      </c>
      <c r="F21" s="190"/>
      <c r="G21" s="195"/>
      <c r="H21" s="196"/>
      <c r="I21" s="198" t="s">
        <v>518</v>
      </c>
      <c r="J21" s="199"/>
      <c r="K21" s="204"/>
      <c r="L21" s="205"/>
      <c r="M21" s="138"/>
    </row>
    <row r="22" spans="1:13" ht="13.5" customHeight="1" x14ac:dyDescent="0.15">
      <c r="A22" s="186"/>
      <c r="B22" s="187"/>
      <c r="C22" s="188"/>
      <c r="D22" s="188"/>
      <c r="E22" s="191"/>
      <c r="F22" s="192"/>
      <c r="G22" s="183"/>
      <c r="H22" s="184"/>
      <c r="I22" s="200"/>
      <c r="J22" s="201"/>
      <c r="K22" s="206"/>
      <c r="L22" s="207"/>
      <c r="M22" s="138"/>
    </row>
    <row r="23" spans="1:13" ht="13.5" customHeight="1" x14ac:dyDescent="0.15">
      <c r="A23" s="186"/>
      <c r="B23" s="187"/>
      <c r="C23" s="188"/>
      <c r="D23" s="188"/>
      <c r="E23" s="193"/>
      <c r="F23" s="194"/>
      <c r="G23" s="72"/>
      <c r="H23" s="74"/>
      <c r="I23" s="202"/>
      <c r="J23" s="203"/>
      <c r="K23" s="208"/>
      <c r="L23" s="209"/>
      <c r="M23" s="138"/>
    </row>
    <row r="24" spans="1:13" ht="17.25" customHeight="1" x14ac:dyDescent="0.15">
      <c r="A24" s="185">
        <v>7</v>
      </c>
      <c r="B24" s="187"/>
      <c r="C24" s="188" t="str">
        <f>IF(B24="","",IFERROR(VLOOKUP(B24,コースリスト!$A$1:$CJ$994,5,FALSE),"コース番号が間違っています"))</f>
        <v/>
      </c>
      <c r="D24" s="188"/>
      <c r="E24" s="189" t="str">
        <f>IF(B24="","　月　日",IFERROR(TEXT(LEFT(IFERROR(VLOOKUP(B24,コースリスト!$A$1:$CJ$994,6,FALSE),"  月　日"),(FIND(",",IFERROR(VLOOKUP(B24,コースリスト!$A$1:$CJ$994,6,FALSE),"  月　日"))-1)),"m月d日"),"エラー"))</f>
        <v>　月　日</v>
      </c>
      <c r="F24" s="190"/>
      <c r="G24" s="195"/>
      <c r="H24" s="196"/>
      <c r="I24" s="198" t="s">
        <v>518</v>
      </c>
      <c r="J24" s="199"/>
      <c r="K24" s="204"/>
      <c r="L24" s="205"/>
      <c r="M24" s="138"/>
    </row>
    <row r="25" spans="1:13" ht="13.5" customHeight="1" x14ac:dyDescent="0.15">
      <c r="A25" s="186"/>
      <c r="B25" s="187"/>
      <c r="C25" s="188"/>
      <c r="D25" s="188"/>
      <c r="E25" s="191"/>
      <c r="F25" s="192"/>
      <c r="G25" s="183"/>
      <c r="H25" s="184"/>
      <c r="I25" s="200"/>
      <c r="J25" s="201"/>
      <c r="K25" s="206"/>
      <c r="L25" s="207"/>
      <c r="M25" s="138"/>
    </row>
    <row r="26" spans="1:13" ht="13.5" customHeight="1" x14ac:dyDescent="0.15">
      <c r="A26" s="186"/>
      <c r="B26" s="187"/>
      <c r="C26" s="188"/>
      <c r="D26" s="188"/>
      <c r="E26" s="193"/>
      <c r="F26" s="194"/>
      <c r="G26" s="72"/>
      <c r="H26" s="74"/>
      <c r="I26" s="202"/>
      <c r="J26" s="203"/>
      <c r="K26" s="208"/>
      <c r="L26" s="209"/>
      <c r="M26" s="138"/>
    </row>
    <row r="27" spans="1:13" ht="17.25" customHeight="1" x14ac:dyDescent="0.15">
      <c r="A27" s="185">
        <v>8</v>
      </c>
      <c r="B27" s="187"/>
      <c r="C27" s="188" t="str">
        <f>IF(B27="","",IFERROR(VLOOKUP(B27,コースリスト!$A$1:$CJ$994,5,FALSE),"コース番号が間違っています"))</f>
        <v/>
      </c>
      <c r="D27" s="188"/>
      <c r="E27" s="189" t="str">
        <f>IF(B27="","　月　日",IFERROR(TEXT(LEFT(IFERROR(VLOOKUP(B27,コースリスト!$A$1:$CJ$994,6,FALSE),"  月　日"),(FIND(",",IFERROR(VLOOKUP(B27,コースリスト!$A$1:$CJ$994,6,FALSE),"  月　日"))-1)),"m月d日"),"エラー"))</f>
        <v>　月　日</v>
      </c>
      <c r="F27" s="190"/>
      <c r="G27" s="195"/>
      <c r="H27" s="196"/>
      <c r="I27" s="198" t="s">
        <v>518</v>
      </c>
      <c r="J27" s="199"/>
      <c r="K27" s="204"/>
      <c r="L27" s="205"/>
      <c r="M27" s="138"/>
    </row>
    <row r="28" spans="1:13" ht="13.5" customHeight="1" x14ac:dyDescent="0.15">
      <c r="A28" s="186"/>
      <c r="B28" s="187"/>
      <c r="C28" s="188"/>
      <c r="D28" s="188"/>
      <c r="E28" s="191"/>
      <c r="F28" s="192"/>
      <c r="G28" s="183"/>
      <c r="H28" s="184"/>
      <c r="I28" s="200"/>
      <c r="J28" s="201"/>
      <c r="K28" s="206"/>
      <c r="L28" s="207"/>
      <c r="M28" s="138"/>
    </row>
    <row r="29" spans="1:13" ht="13.5" customHeight="1" x14ac:dyDescent="0.15">
      <c r="A29" s="186"/>
      <c r="B29" s="187"/>
      <c r="C29" s="188"/>
      <c r="D29" s="188"/>
      <c r="E29" s="193"/>
      <c r="F29" s="194"/>
      <c r="G29" s="72"/>
      <c r="H29" s="74"/>
      <c r="I29" s="202"/>
      <c r="J29" s="203"/>
      <c r="K29" s="208"/>
      <c r="L29" s="209"/>
      <c r="M29" s="138"/>
    </row>
    <row r="30" spans="1:13" ht="17.25" customHeight="1" x14ac:dyDescent="0.15">
      <c r="A30" s="185">
        <v>9</v>
      </c>
      <c r="B30" s="187"/>
      <c r="C30" s="188" t="str">
        <f>IF(B30="","",IFERROR(VLOOKUP(B30,コースリスト!$A$1:$CJ$994,5,FALSE),"コース番号が間違っています"))</f>
        <v/>
      </c>
      <c r="D30" s="188"/>
      <c r="E30" s="189" t="str">
        <f>IF(B30="","　月　日",IFERROR(TEXT(LEFT(IFERROR(VLOOKUP(B30,コースリスト!$A$1:$CJ$994,6,FALSE),"  月　日"),(FIND(",",IFERROR(VLOOKUP(B30,コースリスト!$A$1:$CJ$994,6,FALSE),"  月　日"))-1)),"m月d日"),"エラー"))</f>
        <v>　月　日</v>
      </c>
      <c r="F30" s="190"/>
      <c r="G30" s="195"/>
      <c r="H30" s="196"/>
      <c r="I30" s="198" t="s">
        <v>518</v>
      </c>
      <c r="J30" s="199"/>
      <c r="K30" s="204"/>
      <c r="L30" s="205"/>
      <c r="M30" s="138"/>
    </row>
    <row r="31" spans="1:13" ht="13.5" customHeight="1" x14ac:dyDescent="0.15">
      <c r="A31" s="186"/>
      <c r="B31" s="187"/>
      <c r="C31" s="188"/>
      <c r="D31" s="188"/>
      <c r="E31" s="191"/>
      <c r="F31" s="192"/>
      <c r="G31" s="183"/>
      <c r="H31" s="184"/>
      <c r="I31" s="200"/>
      <c r="J31" s="201"/>
      <c r="K31" s="206"/>
      <c r="L31" s="207"/>
      <c r="M31" s="138"/>
    </row>
    <row r="32" spans="1:13" ht="13.5" customHeight="1" x14ac:dyDescent="0.15">
      <c r="A32" s="186"/>
      <c r="B32" s="187"/>
      <c r="C32" s="188"/>
      <c r="D32" s="188"/>
      <c r="E32" s="193"/>
      <c r="F32" s="194"/>
      <c r="G32" s="72"/>
      <c r="H32" s="74"/>
      <c r="I32" s="202"/>
      <c r="J32" s="203"/>
      <c r="K32" s="208"/>
      <c r="L32" s="209"/>
      <c r="M32" s="138"/>
    </row>
    <row r="33" spans="1:13" ht="17.25" customHeight="1" x14ac:dyDescent="0.15">
      <c r="A33" s="185">
        <v>10</v>
      </c>
      <c r="B33" s="187"/>
      <c r="C33" s="188" t="str">
        <f>IF(B33="","",IFERROR(VLOOKUP(B33,コースリスト!$A$1:$CJ$994,5,FALSE),"コース番号が間違っています"))</f>
        <v/>
      </c>
      <c r="D33" s="188"/>
      <c r="E33" s="189" t="str">
        <f>IF(B33="","　月　日",IFERROR(TEXT(LEFT(IFERROR(VLOOKUP(B33,コースリスト!$A$1:$CJ$994,6,FALSE),"  月　日"),(FIND(",",IFERROR(VLOOKUP(B33,コースリスト!$A$1:$CJ$994,6,FALSE),"  月　日"))-1)),"m月d日"),"エラー"))</f>
        <v>　月　日</v>
      </c>
      <c r="F33" s="190"/>
      <c r="G33" s="195"/>
      <c r="H33" s="196"/>
      <c r="I33" s="198" t="s">
        <v>518</v>
      </c>
      <c r="J33" s="199"/>
      <c r="K33" s="204"/>
      <c r="L33" s="205"/>
      <c r="M33" s="138"/>
    </row>
    <row r="34" spans="1:13" ht="13.5" customHeight="1" x14ac:dyDescent="0.15">
      <c r="A34" s="186"/>
      <c r="B34" s="187"/>
      <c r="C34" s="188"/>
      <c r="D34" s="188"/>
      <c r="E34" s="191"/>
      <c r="F34" s="192"/>
      <c r="G34" s="183"/>
      <c r="H34" s="184"/>
      <c r="I34" s="200"/>
      <c r="J34" s="201"/>
      <c r="K34" s="206"/>
      <c r="L34" s="207"/>
      <c r="M34" s="138"/>
    </row>
    <row r="35" spans="1:13" ht="13.5" customHeight="1" x14ac:dyDescent="0.15">
      <c r="A35" s="186"/>
      <c r="B35" s="187"/>
      <c r="C35" s="188"/>
      <c r="D35" s="188"/>
      <c r="E35" s="193"/>
      <c r="F35" s="194"/>
      <c r="G35" s="72"/>
      <c r="H35" s="74"/>
      <c r="I35" s="202"/>
      <c r="J35" s="203"/>
      <c r="K35" s="208"/>
      <c r="L35" s="209"/>
      <c r="M35" s="138"/>
    </row>
    <row r="36" spans="1:13" ht="17.25" customHeight="1" x14ac:dyDescent="0.15">
      <c r="A36" s="185">
        <v>11</v>
      </c>
      <c r="B36" s="187"/>
      <c r="C36" s="188" t="str">
        <f>IF(B36="","",IFERROR(VLOOKUP(B36,コースリスト!$A$1:$CJ$994,5,FALSE),"コース番号が間違っています"))</f>
        <v/>
      </c>
      <c r="D36" s="188"/>
      <c r="E36" s="189" t="str">
        <f>IF(B36="","　月　日",IFERROR(TEXT(LEFT(IFERROR(VLOOKUP(B36,コースリスト!$A$1:$CJ$994,6,FALSE),"  月　日"),(FIND(",",IFERROR(VLOOKUP(B36,コースリスト!$A$1:$CJ$994,6,FALSE),"  月　日"))-1)),"m月d日"),"エラー"))</f>
        <v>　月　日</v>
      </c>
      <c r="F36" s="190"/>
      <c r="G36" s="195"/>
      <c r="H36" s="196"/>
      <c r="I36" s="198" t="s">
        <v>518</v>
      </c>
      <c r="J36" s="199"/>
      <c r="K36" s="204"/>
      <c r="L36" s="205"/>
      <c r="M36" s="138"/>
    </row>
    <row r="37" spans="1:13" ht="13.5" customHeight="1" x14ac:dyDescent="0.15">
      <c r="A37" s="186"/>
      <c r="B37" s="187"/>
      <c r="C37" s="188"/>
      <c r="D37" s="188"/>
      <c r="E37" s="191"/>
      <c r="F37" s="192"/>
      <c r="G37" s="183"/>
      <c r="H37" s="184"/>
      <c r="I37" s="200"/>
      <c r="J37" s="201"/>
      <c r="K37" s="206"/>
      <c r="L37" s="207"/>
      <c r="M37" s="138"/>
    </row>
    <row r="38" spans="1:13" ht="13.5" customHeight="1" x14ac:dyDescent="0.15">
      <c r="A38" s="186"/>
      <c r="B38" s="187"/>
      <c r="C38" s="188"/>
      <c r="D38" s="188"/>
      <c r="E38" s="193"/>
      <c r="F38" s="194"/>
      <c r="G38" s="72"/>
      <c r="H38" s="74"/>
      <c r="I38" s="202"/>
      <c r="J38" s="203"/>
      <c r="K38" s="208"/>
      <c r="L38" s="209"/>
      <c r="M38" s="138"/>
    </row>
    <row r="39" spans="1:13" ht="17.25" customHeight="1" x14ac:dyDescent="0.15">
      <c r="A39" s="185">
        <v>12</v>
      </c>
      <c r="B39" s="187"/>
      <c r="C39" s="188" t="str">
        <f>IF(B39="","",IFERROR(VLOOKUP(B39,コースリスト!$A$1:$CJ$994,5,FALSE),"コース番号が間違っています"))</f>
        <v/>
      </c>
      <c r="D39" s="188"/>
      <c r="E39" s="189" t="str">
        <f>IF(B39="","　月　日",IFERROR(TEXT(LEFT(IFERROR(VLOOKUP(B39,コースリスト!$A$1:$CJ$994,6,FALSE),"  月　日"),(FIND(",",IFERROR(VLOOKUP(B39,コースリスト!$A$1:$CJ$994,6,FALSE),"  月　日"))-1)),"m月d日"),"エラー"))</f>
        <v>　月　日</v>
      </c>
      <c r="F39" s="190"/>
      <c r="G39" s="195"/>
      <c r="H39" s="196"/>
      <c r="I39" s="198" t="s">
        <v>518</v>
      </c>
      <c r="J39" s="199"/>
      <c r="K39" s="204"/>
      <c r="L39" s="205"/>
      <c r="M39" s="138"/>
    </row>
    <row r="40" spans="1:13" ht="13.5" customHeight="1" x14ac:dyDescent="0.15">
      <c r="A40" s="186"/>
      <c r="B40" s="187"/>
      <c r="C40" s="188"/>
      <c r="D40" s="188"/>
      <c r="E40" s="191"/>
      <c r="F40" s="192"/>
      <c r="G40" s="183"/>
      <c r="H40" s="184"/>
      <c r="I40" s="200"/>
      <c r="J40" s="201"/>
      <c r="K40" s="206"/>
      <c r="L40" s="207"/>
      <c r="M40" s="138"/>
    </row>
    <row r="41" spans="1:13" ht="13.5" customHeight="1" x14ac:dyDescent="0.15">
      <c r="A41" s="186"/>
      <c r="B41" s="187"/>
      <c r="C41" s="188"/>
      <c r="D41" s="188"/>
      <c r="E41" s="193"/>
      <c r="F41" s="194"/>
      <c r="G41" s="72"/>
      <c r="H41" s="74"/>
      <c r="I41" s="202"/>
      <c r="J41" s="203"/>
      <c r="K41" s="208"/>
      <c r="L41" s="209"/>
      <c r="M41" s="138"/>
    </row>
    <row r="42" spans="1:13" ht="17.25" customHeight="1" x14ac:dyDescent="0.15">
      <c r="A42" s="185">
        <v>13</v>
      </c>
      <c r="B42" s="187"/>
      <c r="C42" s="188" t="str">
        <f>IF(B42="","",IFERROR(VLOOKUP(B42,コースリスト!$A$1:$CJ$994,5,FALSE),"コース番号が間違っています"))</f>
        <v/>
      </c>
      <c r="D42" s="188"/>
      <c r="E42" s="189" t="str">
        <f>IF(B42="","　月　日",IFERROR(TEXT(LEFT(IFERROR(VLOOKUP(B42,コースリスト!$A$1:$CJ$994,6,FALSE),"  月　日"),(FIND(",",IFERROR(VLOOKUP(B42,コースリスト!$A$1:$CJ$994,6,FALSE),"  月　日"))-1)),"m月d日"),"エラー"))</f>
        <v>　月　日</v>
      </c>
      <c r="F42" s="190"/>
      <c r="G42" s="195"/>
      <c r="H42" s="196"/>
      <c r="I42" s="198" t="s">
        <v>518</v>
      </c>
      <c r="J42" s="199"/>
      <c r="K42" s="204"/>
      <c r="L42" s="205"/>
      <c r="M42" s="138"/>
    </row>
    <row r="43" spans="1:13" ht="13.5" customHeight="1" x14ac:dyDescent="0.15">
      <c r="A43" s="186"/>
      <c r="B43" s="187"/>
      <c r="C43" s="188"/>
      <c r="D43" s="188"/>
      <c r="E43" s="191"/>
      <c r="F43" s="192"/>
      <c r="G43" s="183"/>
      <c r="H43" s="184"/>
      <c r="I43" s="200"/>
      <c r="J43" s="201"/>
      <c r="K43" s="206"/>
      <c r="L43" s="207"/>
      <c r="M43" s="138"/>
    </row>
    <row r="44" spans="1:13" ht="13.5" customHeight="1" x14ac:dyDescent="0.15">
      <c r="A44" s="186"/>
      <c r="B44" s="187"/>
      <c r="C44" s="188"/>
      <c r="D44" s="188"/>
      <c r="E44" s="193"/>
      <c r="F44" s="194"/>
      <c r="G44" s="72"/>
      <c r="H44" s="74"/>
      <c r="I44" s="202"/>
      <c r="J44" s="203"/>
      <c r="K44" s="208"/>
      <c r="L44" s="209"/>
      <c r="M44" s="138"/>
    </row>
    <row r="45" spans="1:13" ht="17.25" customHeight="1" x14ac:dyDescent="0.15">
      <c r="A45" s="185">
        <v>14</v>
      </c>
      <c r="B45" s="187"/>
      <c r="C45" s="188" t="str">
        <f>IF(B45="","",IFERROR(VLOOKUP(B45,コースリスト!$A$1:$CJ$994,5,FALSE),"コース番号が間違っています"))</f>
        <v/>
      </c>
      <c r="D45" s="188"/>
      <c r="E45" s="189" t="str">
        <f>IF(B45="","　月　日",IFERROR(TEXT(LEFT(IFERROR(VLOOKUP(B45,コースリスト!$A$1:$CJ$994,6,FALSE),"  月　日"),(FIND(",",IFERROR(VLOOKUP(B45,コースリスト!$A$1:$CJ$994,6,FALSE),"  月　日"))-1)),"m月d日"),"エラー"))</f>
        <v>　月　日</v>
      </c>
      <c r="F45" s="190"/>
      <c r="G45" s="195"/>
      <c r="H45" s="196"/>
      <c r="I45" s="198" t="s">
        <v>518</v>
      </c>
      <c r="J45" s="199"/>
      <c r="K45" s="204"/>
      <c r="L45" s="205"/>
      <c r="M45" s="138"/>
    </row>
    <row r="46" spans="1:13" ht="13.5" customHeight="1" x14ac:dyDescent="0.15">
      <c r="A46" s="186"/>
      <c r="B46" s="187"/>
      <c r="C46" s="188"/>
      <c r="D46" s="188"/>
      <c r="E46" s="191"/>
      <c r="F46" s="192"/>
      <c r="G46" s="183"/>
      <c r="H46" s="184"/>
      <c r="I46" s="200"/>
      <c r="J46" s="201"/>
      <c r="K46" s="206"/>
      <c r="L46" s="207"/>
      <c r="M46" s="138"/>
    </row>
    <row r="47" spans="1:13" ht="13.5" customHeight="1" x14ac:dyDescent="0.15">
      <c r="A47" s="186"/>
      <c r="B47" s="187"/>
      <c r="C47" s="188"/>
      <c r="D47" s="188"/>
      <c r="E47" s="193"/>
      <c r="F47" s="194"/>
      <c r="G47" s="72"/>
      <c r="H47" s="74"/>
      <c r="I47" s="202"/>
      <c r="J47" s="203"/>
      <c r="K47" s="208"/>
      <c r="L47" s="209"/>
      <c r="M47" s="138"/>
    </row>
    <row r="48" spans="1:13" ht="17.25" customHeight="1" x14ac:dyDescent="0.15">
      <c r="A48" s="185">
        <v>15</v>
      </c>
      <c r="B48" s="187"/>
      <c r="C48" s="188" t="str">
        <f>IF(B48="","",IFERROR(VLOOKUP(B48,コースリスト!$A$1:$CJ$994,5,FALSE),"コース番号が間違っています"))</f>
        <v/>
      </c>
      <c r="D48" s="188"/>
      <c r="E48" s="189" t="str">
        <f>IF(B48="","　月　日",IFERROR(TEXT(LEFT(IFERROR(VLOOKUP(B48,コースリスト!$A$1:$CJ$994,6,FALSE),"  月　日"),(FIND(",",IFERROR(VLOOKUP(B48,コースリスト!$A$1:$CJ$994,6,FALSE),"  月　日"))-1)),"m月d日"),"エラー"))</f>
        <v>　月　日</v>
      </c>
      <c r="F48" s="190"/>
      <c r="G48" s="195"/>
      <c r="H48" s="196"/>
      <c r="I48" s="198" t="s">
        <v>518</v>
      </c>
      <c r="J48" s="199"/>
      <c r="K48" s="204"/>
      <c r="L48" s="205"/>
      <c r="M48" s="138"/>
    </row>
    <row r="49" spans="1:13" ht="13.5" customHeight="1" x14ac:dyDescent="0.15">
      <c r="A49" s="186"/>
      <c r="B49" s="187"/>
      <c r="C49" s="188"/>
      <c r="D49" s="188"/>
      <c r="E49" s="191"/>
      <c r="F49" s="192"/>
      <c r="G49" s="183"/>
      <c r="H49" s="184"/>
      <c r="I49" s="200"/>
      <c r="J49" s="201"/>
      <c r="K49" s="206"/>
      <c r="L49" s="207"/>
      <c r="M49" s="138"/>
    </row>
    <row r="50" spans="1:13" ht="13.5" customHeight="1" x14ac:dyDescent="0.15">
      <c r="A50" s="186"/>
      <c r="B50" s="187"/>
      <c r="C50" s="188"/>
      <c r="D50" s="188"/>
      <c r="E50" s="193"/>
      <c r="F50" s="194"/>
      <c r="G50" s="72"/>
      <c r="H50" s="74"/>
      <c r="I50" s="202"/>
      <c r="J50" s="203"/>
      <c r="K50" s="208"/>
      <c r="L50" s="209"/>
      <c r="M50" s="138"/>
    </row>
    <row r="51" spans="1:13" ht="17.25" customHeight="1" x14ac:dyDescent="0.15">
      <c r="A51" s="185">
        <v>16</v>
      </c>
      <c r="B51" s="187"/>
      <c r="C51" s="188" t="str">
        <f>IF(B51="","",IFERROR(VLOOKUP(B51,コースリスト!$A$1:$CJ$994,5,FALSE),"コース番号が間違っています"))</f>
        <v/>
      </c>
      <c r="D51" s="188"/>
      <c r="E51" s="189" t="str">
        <f>IF(B51="","　月　日",IFERROR(TEXT(LEFT(IFERROR(VLOOKUP(B51,コースリスト!$A$1:$CJ$994,6,FALSE),"  月　日"),(FIND(",",IFERROR(VLOOKUP(B51,コースリスト!$A$1:$CJ$994,6,FALSE),"  月　日"))-1)),"m月d日"),"エラー"))</f>
        <v>　月　日</v>
      </c>
      <c r="F51" s="190"/>
      <c r="G51" s="195"/>
      <c r="H51" s="196"/>
      <c r="I51" s="198" t="s">
        <v>518</v>
      </c>
      <c r="J51" s="199"/>
      <c r="K51" s="204"/>
      <c r="L51" s="205"/>
      <c r="M51" s="138"/>
    </row>
    <row r="52" spans="1:13" ht="13.5" customHeight="1" x14ac:dyDescent="0.15">
      <c r="A52" s="186"/>
      <c r="B52" s="187"/>
      <c r="C52" s="188"/>
      <c r="D52" s="188"/>
      <c r="E52" s="191"/>
      <c r="F52" s="192"/>
      <c r="G52" s="183"/>
      <c r="H52" s="184"/>
      <c r="I52" s="200"/>
      <c r="J52" s="201"/>
      <c r="K52" s="206"/>
      <c r="L52" s="207"/>
      <c r="M52" s="138"/>
    </row>
    <row r="53" spans="1:13" ht="13.5" customHeight="1" x14ac:dyDescent="0.15">
      <c r="A53" s="186"/>
      <c r="B53" s="187"/>
      <c r="C53" s="188"/>
      <c r="D53" s="188"/>
      <c r="E53" s="193"/>
      <c r="F53" s="194"/>
      <c r="G53" s="72"/>
      <c r="H53" s="74"/>
      <c r="I53" s="202"/>
      <c r="J53" s="203"/>
      <c r="K53" s="208"/>
      <c r="L53" s="209"/>
      <c r="M53" s="138"/>
    </row>
    <row r="54" spans="1:13" ht="17.25" customHeight="1" x14ac:dyDescent="0.15">
      <c r="A54" s="185">
        <v>17</v>
      </c>
      <c r="B54" s="187"/>
      <c r="C54" s="188" t="str">
        <f>IF(B54="","",IFERROR(VLOOKUP(B54,コースリスト!$A$1:$CJ$994,5,FALSE),"コース番号が間違っています"))</f>
        <v/>
      </c>
      <c r="D54" s="188"/>
      <c r="E54" s="189" t="str">
        <f>IF(B54="","　月　日",IFERROR(TEXT(LEFT(IFERROR(VLOOKUP(B54,コースリスト!$A$1:$CJ$994,6,FALSE),"  月　日"),(FIND(",",IFERROR(VLOOKUP(B54,コースリスト!$A$1:$CJ$994,6,FALSE),"  月　日"))-1)),"m月d日"),"エラー"))</f>
        <v>　月　日</v>
      </c>
      <c r="F54" s="190"/>
      <c r="G54" s="195"/>
      <c r="H54" s="196"/>
      <c r="I54" s="198" t="s">
        <v>518</v>
      </c>
      <c r="J54" s="199"/>
      <c r="K54" s="204"/>
      <c r="L54" s="205"/>
      <c r="M54" s="138"/>
    </row>
    <row r="55" spans="1:13" ht="13.5" customHeight="1" x14ac:dyDescent="0.15">
      <c r="A55" s="186"/>
      <c r="B55" s="187"/>
      <c r="C55" s="188"/>
      <c r="D55" s="188"/>
      <c r="E55" s="191"/>
      <c r="F55" s="192"/>
      <c r="G55" s="183"/>
      <c r="H55" s="184"/>
      <c r="I55" s="200"/>
      <c r="J55" s="201"/>
      <c r="K55" s="206"/>
      <c r="L55" s="207"/>
      <c r="M55" s="138"/>
    </row>
    <row r="56" spans="1:13" ht="13.5" customHeight="1" x14ac:dyDescent="0.15">
      <c r="A56" s="186"/>
      <c r="B56" s="187"/>
      <c r="C56" s="188"/>
      <c r="D56" s="188"/>
      <c r="E56" s="193"/>
      <c r="F56" s="194"/>
      <c r="G56" s="72"/>
      <c r="H56" s="74"/>
      <c r="I56" s="202"/>
      <c r="J56" s="203"/>
      <c r="K56" s="208"/>
      <c r="L56" s="209"/>
      <c r="M56" s="138"/>
    </row>
    <row r="57" spans="1:13" ht="17.25" customHeight="1" x14ac:dyDescent="0.15">
      <c r="A57" s="185">
        <v>18</v>
      </c>
      <c r="B57" s="187"/>
      <c r="C57" s="188" t="str">
        <f>IF(B57="","",IFERROR(VLOOKUP(B57,コースリスト!$A$1:$CJ$994,5,FALSE),"コース番号が間違っています"))</f>
        <v/>
      </c>
      <c r="D57" s="188"/>
      <c r="E57" s="189" t="str">
        <f>IF(B57="","　月　日",IFERROR(TEXT(LEFT(IFERROR(VLOOKUP(B57,コースリスト!$A$1:$CJ$994,6,FALSE),"  月　日"),(FIND(",",IFERROR(VLOOKUP(B57,コースリスト!$A$1:$CJ$994,6,FALSE),"  月　日"))-1)),"m月d日"),"エラー"))</f>
        <v>　月　日</v>
      </c>
      <c r="F57" s="190"/>
      <c r="G57" s="195"/>
      <c r="H57" s="196"/>
      <c r="I57" s="198" t="s">
        <v>518</v>
      </c>
      <c r="J57" s="199"/>
      <c r="K57" s="204"/>
      <c r="L57" s="205"/>
      <c r="M57" s="138"/>
    </row>
    <row r="58" spans="1:13" ht="13.5" customHeight="1" x14ac:dyDescent="0.15">
      <c r="A58" s="186"/>
      <c r="B58" s="187"/>
      <c r="C58" s="188"/>
      <c r="D58" s="188"/>
      <c r="E58" s="191"/>
      <c r="F58" s="192"/>
      <c r="G58" s="183"/>
      <c r="H58" s="184"/>
      <c r="I58" s="200"/>
      <c r="J58" s="201"/>
      <c r="K58" s="206"/>
      <c r="L58" s="207"/>
      <c r="M58" s="138"/>
    </row>
    <row r="59" spans="1:13" ht="13.5" customHeight="1" x14ac:dyDescent="0.15">
      <c r="A59" s="186"/>
      <c r="B59" s="187"/>
      <c r="C59" s="188"/>
      <c r="D59" s="188"/>
      <c r="E59" s="193"/>
      <c r="F59" s="194"/>
      <c r="G59" s="72"/>
      <c r="H59" s="74"/>
      <c r="I59" s="202"/>
      <c r="J59" s="203"/>
      <c r="K59" s="208"/>
      <c r="L59" s="209"/>
      <c r="M59" s="138"/>
    </row>
    <row r="60" spans="1:13" ht="17.25" customHeight="1" x14ac:dyDescent="0.15">
      <c r="A60" s="185">
        <v>19</v>
      </c>
      <c r="B60" s="187"/>
      <c r="C60" s="188" t="str">
        <f>IF(B60="","",IFERROR(VLOOKUP(B60,コースリスト!$A$1:$CJ$994,5,FALSE),"コース番号が間違っています"))</f>
        <v/>
      </c>
      <c r="D60" s="188"/>
      <c r="E60" s="189" t="str">
        <f>IF(B60="","　月　日",IFERROR(TEXT(LEFT(IFERROR(VLOOKUP(B60,コースリスト!$A$1:$CJ$994,6,FALSE),"  月　日"),(FIND(",",IFERROR(VLOOKUP(B60,コースリスト!$A$1:$CJ$994,6,FALSE),"  月　日"))-1)),"m月d日"),"エラー"))</f>
        <v>　月　日</v>
      </c>
      <c r="F60" s="190"/>
      <c r="G60" s="195"/>
      <c r="H60" s="196"/>
      <c r="I60" s="198" t="s">
        <v>518</v>
      </c>
      <c r="J60" s="199"/>
      <c r="K60" s="204"/>
      <c r="L60" s="205"/>
      <c r="M60" s="138"/>
    </row>
    <row r="61" spans="1:13" ht="13.5" customHeight="1" x14ac:dyDescent="0.15">
      <c r="A61" s="186"/>
      <c r="B61" s="187"/>
      <c r="C61" s="188"/>
      <c r="D61" s="188"/>
      <c r="E61" s="191"/>
      <c r="F61" s="192"/>
      <c r="G61" s="183"/>
      <c r="H61" s="184"/>
      <c r="I61" s="200"/>
      <c r="J61" s="201"/>
      <c r="K61" s="206"/>
      <c r="L61" s="207"/>
      <c r="M61" s="138"/>
    </row>
    <row r="62" spans="1:13" ht="13.5" customHeight="1" x14ac:dyDescent="0.15">
      <c r="A62" s="186"/>
      <c r="B62" s="187"/>
      <c r="C62" s="188"/>
      <c r="D62" s="188"/>
      <c r="E62" s="193"/>
      <c r="F62" s="194"/>
      <c r="G62" s="72"/>
      <c r="H62" s="74"/>
      <c r="I62" s="202"/>
      <c r="J62" s="203"/>
      <c r="K62" s="208"/>
      <c r="L62" s="209"/>
      <c r="M62" s="138"/>
    </row>
    <row r="63" spans="1:13" ht="17.25" customHeight="1" x14ac:dyDescent="0.15">
      <c r="A63" s="185">
        <v>20</v>
      </c>
      <c r="B63" s="187"/>
      <c r="C63" s="188" t="str">
        <f>IF(B63="","",IFERROR(VLOOKUP(B63,コースリスト!$A$1:$CJ$994,5,FALSE),"コース番号が間違っています"))</f>
        <v/>
      </c>
      <c r="D63" s="188"/>
      <c r="E63" s="189" t="str">
        <f>IF(B63="","　月　日",IFERROR(TEXT(LEFT(IFERROR(VLOOKUP(B63,コースリスト!$A$1:$CJ$994,6,FALSE),"  月　日"),(FIND(",",IFERROR(VLOOKUP(B63,コースリスト!$A$1:$CJ$994,6,FALSE),"  月　日"))-1)),"m月d日"),"エラー"))</f>
        <v>　月　日</v>
      </c>
      <c r="F63" s="190"/>
      <c r="G63" s="214"/>
      <c r="H63" s="215"/>
      <c r="I63" s="198" t="s">
        <v>518</v>
      </c>
      <c r="J63" s="199"/>
      <c r="K63" s="204"/>
      <c r="L63" s="205"/>
      <c r="M63" s="138"/>
    </row>
    <row r="64" spans="1:13" ht="13.5" customHeight="1" x14ac:dyDescent="0.15">
      <c r="A64" s="186"/>
      <c r="B64" s="187"/>
      <c r="C64" s="188"/>
      <c r="D64" s="188"/>
      <c r="E64" s="191"/>
      <c r="F64" s="192"/>
      <c r="G64" s="183"/>
      <c r="H64" s="184"/>
      <c r="I64" s="200"/>
      <c r="J64" s="201"/>
      <c r="K64" s="206"/>
      <c r="L64" s="207"/>
      <c r="M64" s="138"/>
    </row>
    <row r="65" spans="1:13" ht="13.5" customHeight="1" thickBot="1" x14ac:dyDescent="0.2">
      <c r="A65" s="212"/>
      <c r="B65" s="213"/>
      <c r="C65" s="188"/>
      <c r="D65" s="188"/>
      <c r="E65" s="193"/>
      <c r="F65" s="194"/>
      <c r="G65" s="210"/>
      <c r="H65" s="211"/>
      <c r="I65" s="216"/>
      <c r="J65" s="217"/>
      <c r="K65" s="218"/>
      <c r="L65" s="219"/>
      <c r="M65" s="138"/>
    </row>
  </sheetData>
  <sheetProtection algorithmName="SHA-512" hashValue="oP5QONkbgfHN+qhczMp3B19oAM4ldaYsY4xrNE2RY95FHEQFp/lRUi5zVFW4QMzRE7l98lCV+lXdWTTKgnKsXw==" saltValue="DZh8JeWW0dpPDtvmu6mAdA==" spinCount="100000" sheet="1" objects="1" scenarios="1" selectLockedCells="1"/>
  <mergeCells count="191">
    <mergeCell ref="M57:M59"/>
    <mergeCell ref="G58:H59"/>
    <mergeCell ref="A60:A62"/>
    <mergeCell ref="B60:B62"/>
    <mergeCell ref="C60:D62"/>
    <mergeCell ref="E60:F62"/>
    <mergeCell ref="G60:H60"/>
    <mergeCell ref="I60:J62"/>
    <mergeCell ref="M63:M65"/>
    <mergeCell ref="G64:H65"/>
    <mergeCell ref="K60:L62"/>
    <mergeCell ref="M60:M62"/>
    <mergeCell ref="G61:H62"/>
    <mergeCell ref="A63:A65"/>
    <mergeCell ref="B63:B65"/>
    <mergeCell ref="C63:D65"/>
    <mergeCell ref="E63:F65"/>
    <mergeCell ref="G63:H63"/>
    <mergeCell ref="I63:J65"/>
    <mergeCell ref="K63:L65"/>
    <mergeCell ref="A57:A59"/>
    <mergeCell ref="B57:B59"/>
    <mergeCell ref="C57:D59"/>
    <mergeCell ref="E57:F59"/>
    <mergeCell ref="B54:B56"/>
    <mergeCell ref="C54:D56"/>
    <mergeCell ref="E54:F56"/>
    <mergeCell ref="G54:H54"/>
    <mergeCell ref="I54:J56"/>
    <mergeCell ref="K54:L56"/>
    <mergeCell ref="M54:M56"/>
    <mergeCell ref="A51:A53"/>
    <mergeCell ref="B51:B53"/>
    <mergeCell ref="C51:D53"/>
    <mergeCell ref="E51:F53"/>
    <mergeCell ref="G51:H51"/>
    <mergeCell ref="I51:J53"/>
    <mergeCell ref="K51:L53"/>
    <mergeCell ref="G55:H56"/>
    <mergeCell ref="G57:H57"/>
    <mergeCell ref="I57:J59"/>
    <mergeCell ref="K57:L59"/>
    <mergeCell ref="M45:M47"/>
    <mergeCell ref="G46:H47"/>
    <mergeCell ref="A48:A50"/>
    <mergeCell ref="B48:B50"/>
    <mergeCell ref="C48:D50"/>
    <mergeCell ref="E48:F50"/>
    <mergeCell ref="G48:H48"/>
    <mergeCell ref="I48:J50"/>
    <mergeCell ref="K48:L50"/>
    <mergeCell ref="M48:M50"/>
    <mergeCell ref="G49:H50"/>
    <mergeCell ref="A45:A47"/>
    <mergeCell ref="B45:B47"/>
    <mergeCell ref="C45:D47"/>
    <mergeCell ref="E45:F47"/>
    <mergeCell ref="G45:H45"/>
    <mergeCell ref="I45:J47"/>
    <mergeCell ref="K45:L47"/>
    <mergeCell ref="M51:M53"/>
    <mergeCell ref="G52:H53"/>
    <mergeCell ref="A54:A56"/>
    <mergeCell ref="M39:M41"/>
    <mergeCell ref="G40:H41"/>
    <mergeCell ref="A42:A44"/>
    <mergeCell ref="B42:B44"/>
    <mergeCell ref="C42:D44"/>
    <mergeCell ref="E42:F44"/>
    <mergeCell ref="G42:H42"/>
    <mergeCell ref="I42:J44"/>
    <mergeCell ref="K42:L44"/>
    <mergeCell ref="M42:M44"/>
    <mergeCell ref="A39:A41"/>
    <mergeCell ref="B39:B41"/>
    <mergeCell ref="C39:D41"/>
    <mergeCell ref="E39:F41"/>
    <mergeCell ref="G39:H39"/>
    <mergeCell ref="I39:J41"/>
    <mergeCell ref="K39:L41"/>
    <mergeCell ref="G43:H44"/>
    <mergeCell ref="M33:M35"/>
    <mergeCell ref="G34:H35"/>
    <mergeCell ref="A36:A38"/>
    <mergeCell ref="B36:B38"/>
    <mergeCell ref="C36:D38"/>
    <mergeCell ref="E36:F38"/>
    <mergeCell ref="G36:H36"/>
    <mergeCell ref="I36:J38"/>
    <mergeCell ref="K36:L38"/>
    <mergeCell ref="M36:M38"/>
    <mergeCell ref="G37:H38"/>
    <mergeCell ref="A33:A35"/>
    <mergeCell ref="B33:B35"/>
    <mergeCell ref="C33:D35"/>
    <mergeCell ref="E33:F35"/>
    <mergeCell ref="G33:H33"/>
    <mergeCell ref="I33:J35"/>
    <mergeCell ref="K33:L35"/>
    <mergeCell ref="M27:M29"/>
    <mergeCell ref="G28:H29"/>
    <mergeCell ref="A30:A32"/>
    <mergeCell ref="B30:B32"/>
    <mergeCell ref="C30:D32"/>
    <mergeCell ref="E30:F32"/>
    <mergeCell ref="G30:H30"/>
    <mergeCell ref="I30:J32"/>
    <mergeCell ref="K30:L32"/>
    <mergeCell ref="M30:M32"/>
    <mergeCell ref="A27:A29"/>
    <mergeCell ref="B27:B29"/>
    <mergeCell ref="C27:D29"/>
    <mergeCell ref="E27:F29"/>
    <mergeCell ref="G27:H27"/>
    <mergeCell ref="I27:J29"/>
    <mergeCell ref="K27:L29"/>
    <mergeCell ref="G31:H32"/>
    <mergeCell ref="M21:M23"/>
    <mergeCell ref="G22:H23"/>
    <mergeCell ref="A24:A26"/>
    <mergeCell ref="B24:B26"/>
    <mergeCell ref="C24:D26"/>
    <mergeCell ref="E24:F26"/>
    <mergeCell ref="G24:H24"/>
    <mergeCell ref="I24:J26"/>
    <mergeCell ref="K24:L26"/>
    <mergeCell ref="M24:M26"/>
    <mergeCell ref="G25:H26"/>
    <mergeCell ref="A21:A23"/>
    <mergeCell ref="B21:B23"/>
    <mergeCell ref="C21:D23"/>
    <mergeCell ref="E21:F23"/>
    <mergeCell ref="G21:H21"/>
    <mergeCell ref="I21:J23"/>
    <mergeCell ref="K21:L23"/>
    <mergeCell ref="M15:M17"/>
    <mergeCell ref="G16:H17"/>
    <mergeCell ref="A18:A20"/>
    <mergeCell ref="B18:B20"/>
    <mergeCell ref="C18:D20"/>
    <mergeCell ref="E18:F20"/>
    <mergeCell ref="G18:H18"/>
    <mergeCell ref="I18:J20"/>
    <mergeCell ref="K18:L20"/>
    <mergeCell ref="M18:M20"/>
    <mergeCell ref="A15:A17"/>
    <mergeCell ref="B15:B17"/>
    <mergeCell ref="C15:D17"/>
    <mergeCell ref="E15:F17"/>
    <mergeCell ref="G15:H15"/>
    <mergeCell ref="I15:J17"/>
    <mergeCell ref="K15:L17"/>
    <mergeCell ref="G19:H20"/>
    <mergeCell ref="A12:A14"/>
    <mergeCell ref="B12:B14"/>
    <mergeCell ref="C12:D14"/>
    <mergeCell ref="E12:F14"/>
    <mergeCell ref="G12:H12"/>
    <mergeCell ref="I12:J14"/>
    <mergeCell ref="K12:L14"/>
    <mergeCell ref="M12:M14"/>
    <mergeCell ref="G13:H14"/>
    <mergeCell ref="G7:H8"/>
    <mergeCell ref="A9:A11"/>
    <mergeCell ref="B9:B11"/>
    <mergeCell ref="C9:D11"/>
    <mergeCell ref="E9:F11"/>
    <mergeCell ref="G9:H9"/>
    <mergeCell ref="M4:M5"/>
    <mergeCell ref="G5:H5"/>
    <mergeCell ref="A6:A8"/>
    <mergeCell ref="B6:B8"/>
    <mergeCell ref="C6:D8"/>
    <mergeCell ref="E6:F8"/>
    <mergeCell ref="G6:H6"/>
    <mergeCell ref="I6:J8"/>
    <mergeCell ref="K6:L8"/>
    <mergeCell ref="M6:M8"/>
    <mergeCell ref="I9:J11"/>
    <mergeCell ref="K9:L11"/>
    <mergeCell ref="M9:M11"/>
    <mergeCell ref="G10:H11"/>
    <mergeCell ref="C1:F2"/>
    <mergeCell ref="I1:K2"/>
    <mergeCell ref="A4:A5"/>
    <mergeCell ref="B4:B5"/>
    <mergeCell ref="C4:D5"/>
    <mergeCell ref="E4:F5"/>
    <mergeCell ref="G4:H4"/>
    <mergeCell ref="I4:J5"/>
    <mergeCell ref="K4:L5"/>
  </mergeCells>
  <phoneticPr fontId="34"/>
  <conditionalFormatting sqref="C6:D65">
    <cfRule type="containsText" dxfId="3" priority="2" stopIfTrue="1" operator="containsText" text="コース番号が間違っています">
      <formula>NOT(ISERROR(SEARCH("コース番号が間違っています",C6)))</formula>
    </cfRule>
  </conditionalFormatting>
  <conditionalFormatting sqref="E6:F65">
    <cfRule type="containsText" dxfId="2" priority="1" stopIfTrue="1" operator="containsText" text="エラー">
      <formula>NOT(ISERROR(SEARCH("エラー",E6)))</formula>
    </cfRule>
  </conditionalFormatting>
  <dataValidations count="1">
    <dataValidation type="list" allowBlank="1" showInputMessage="1" showErrorMessage="1" sqref="K6:L65 JD6:JE65 SZ6:TA65 ACV6:ACW65 AMR6:AMS65 AWN6:AWO65 BGJ6:BGK65 BQF6:BQG65 CAB6:CAC65 CJX6:CJY65 CTT6:CTU65 DDP6:DDQ65 DNL6:DNM65 DXH6:DXI65 EHD6:EHE65 EQZ6:ERA65 FAV6:FAW65 FKR6:FKS65 FUN6:FUO65 GEJ6:GEK65 GOF6:GOG65 GYB6:GYC65 HHX6:HHY65 HRT6:HRU65 IBP6:IBQ65 ILL6:ILM65 IVH6:IVI65 JFD6:JFE65 JOZ6:JPA65 JYV6:JYW65 KIR6:KIS65 KSN6:KSO65 LCJ6:LCK65 LMF6:LMG65 LWB6:LWC65 MFX6:MFY65 MPT6:MPU65 MZP6:MZQ65 NJL6:NJM65 NTH6:NTI65 ODD6:ODE65 OMZ6:ONA65 OWV6:OWW65 PGR6:PGS65 PQN6:PQO65 QAJ6:QAK65 QKF6:QKG65 QUB6:QUC65 RDX6:RDY65 RNT6:RNU65 RXP6:RXQ65 SHL6:SHM65 SRH6:SRI65 TBD6:TBE65 TKZ6:TLA65 TUV6:TUW65 UER6:UES65 UON6:UOO65 UYJ6:UYK65 VIF6:VIG65 VSB6:VSC65 WBX6:WBY65 WLT6:WLU65 WVP6:WVQ65 K65542:L65601 JD65542:JE65601 SZ65542:TA65601 ACV65542:ACW65601 AMR65542:AMS65601 AWN65542:AWO65601 BGJ65542:BGK65601 BQF65542:BQG65601 CAB65542:CAC65601 CJX65542:CJY65601 CTT65542:CTU65601 DDP65542:DDQ65601 DNL65542:DNM65601 DXH65542:DXI65601 EHD65542:EHE65601 EQZ65542:ERA65601 FAV65542:FAW65601 FKR65542:FKS65601 FUN65542:FUO65601 GEJ65542:GEK65601 GOF65542:GOG65601 GYB65542:GYC65601 HHX65542:HHY65601 HRT65542:HRU65601 IBP65542:IBQ65601 ILL65542:ILM65601 IVH65542:IVI65601 JFD65542:JFE65601 JOZ65542:JPA65601 JYV65542:JYW65601 KIR65542:KIS65601 KSN65542:KSO65601 LCJ65542:LCK65601 LMF65542:LMG65601 LWB65542:LWC65601 MFX65542:MFY65601 MPT65542:MPU65601 MZP65542:MZQ65601 NJL65542:NJM65601 NTH65542:NTI65601 ODD65542:ODE65601 OMZ65542:ONA65601 OWV65542:OWW65601 PGR65542:PGS65601 PQN65542:PQO65601 QAJ65542:QAK65601 QKF65542:QKG65601 QUB65542:QUC65601 RDX65542:RDY65601 RNT65542:RNU65601 RXP65542:RXQ65601 SHL65542:SHM65601 SRH65542:SRI65601 TBD65542:TBE65601 TKZ65542:TLA65601 TUV65542:TUW65601 UER65542:UES65601 UON65542:UOO65601 UYJ65542:UYK65601 VIF65542:VIG65601 VSB65542:VSC65601 WBX65542:WBY65601 WLT65542:WLU65601 WVP65542:WVQ65601 K131078:L131137 JD131078:JE131137 SZ131078:TA131137 ACV131078:ACW131137 AMR131078:AMS131137 AWN131078:AWO131137 BGJ131078:BGK131137 BQF131078:BQG131137 CAB131078:CAC131137 CJX131078:CJY131137 CTT131078:CTU131137 DDP131078:DDQ131137 DNL131078:DNM131137 DXH131078:DXI131137 EHD131078:EHE131137 EQZ131078:ERA131137 FAV131078:FAW131137 FKR131078:FKS131137 FUN131078:FUO131137 GEJ131078:GEK131137 GOF131078:GOG131137 GYB131078:GYC131137 HHX131078:HHY131137 HRT131078:HRU131137 IBP131078:IBQ131137 ILL131078:ILM131137 IVH131078:IVI131137 JFD131078:JFE131137 JOZ131078:JPA131137 JYV131078:JYW131137 KIR131078:KIS131137 KSN131078:KSO131137 LCJ131078:LCK131137 LMF131078:LMG131137 LWB131078:LWC131137 MFX131078:MFY131137 MPT131078:MPU131137 MZP131078:MZQ131137 NJL131078:NJM131137 NTH131078:NTI131137 ODD131078:ODE131137 OMZ131078:ONA131137 OWV131078:OWW131137 PGR131078:PGS131137 PQN131078:PQO131137 QAJ131078:QAK131137 QKF131078:QKG131137 QUB131078:QUC131137 RDX131078:RDY131137 RNT131078:RNU131137 RXP131078:RXQ131137 SHL131078:SHM131137 SRH131078:SRI131137 TBD131078:TBE131137 TKZ131078:TLA131137 TUV131078:TUW131137 UER131078:UES131137 UON131078:UOO131137 UYJ131078:UYK131137 VIF131078:VIG131137 VSB131078:VSC131137 WBX131078:WBY131137 WLT131078:WLU131137 WVP131078:WVQ131137 K196614:L196673 JD196614:JE196673 SZ196614:TA196673 ACV196614:ACW196673 AMR196614:AMS196673 AWN196614:AWO196673 BGJ196614:BGK196673 BQF196614:BQG196673 CAB196614:CAC196673 CJX196614:CJY196673 CTT196614:CTU196673 DDP196614:DDQ196673 DNL196614:DNM196673 DXH196614:DXI196673 EHD196614:EHE196673 EQZ196614:ERA196673 FAV196614:FAW196673 FKR196614:FKS196673 FUN196614:FUO196673 GEJ196614:GEK196673 GOF196614:GOG196673 GYB196614:GYC196673 HHX196614:HHY196673 HRT196614:HRU196673 IBP196614:IBQ196673 ILL196614:ILM196673 IVH196614:IVI196673 JFD196614:JFE196673 JOZ196614:JPA196673 JYV196614:JYW196673 KIR196614:KIS196673 KSN196614:KSO196673 LCJ196614:LCK196673 LMF196614:LMG196673 LWB196614:LWC196673 MFX196614:MFY196673 MPT196614:MPU196673 MZP196614:MZQ196673 NJL196614:NJM196673 NTH196614:NTI196673 ODD196614:ODE196673 OMZ196614:ONA196673 OWV196614:OWW196673 PGR196614:PGS196673 PQN196614:PQO196673 QAJ196614:QAK196673 QKF196614:QKG196673 QUB196614:QUC196673 RDX196614:RDY196673 RNT196614:RNU196673 RXP196614:RXQ196673 SHL196614:SHM196673 SRH196614:SRI196673 TBD196614:TBE196673 TKZ196614:TLA196673 TUV196614:TUW196673 UER196614:UES196673 UON196614:UOO196673 UYJ196614:UYK196673 VIF196614:VIG196673 VSB196614:VSC196673 WBX196614:WBY196673 WLT196614:WLU196673 WVP196614:WVQ196673 K262150:L262209 JD262150:JE262209 SZ262150:TA262209 ACV262150:ACW262209 AMR262150:AMS262209 AWN262150:AWO262209 BGJ262150:BGK262209 BQF262150:BQG262209 CAB262150:CAC262209 CJX262150:CJY262209 CTT262150:CTU262209 DDP262150:DDQ262209 DNL262150:DNM262209 DXH262150:DXI262209 EHD262150:EHE262209 EQZ262150:ERA262209 FAV262150:FAW262209 FKR262150:FKS262209 FUN262150:FUO262209 GEJ262150:GEK262209 GOF262150:GOG262209 GYB262150:GYC262209 HHX262150:HHY262209 HRT262150:HRU262209 IBP262150:IBQ262209 ILL262150:ILM262209 IVH262150:IVI262209 JFD262150:JFE262209 JOZ262150:JPA262209 JYV262150:JYW262209 KIR262150:KIS262209 KSN262150:KSO262209 LCJ262150:LCK262209 LMF262150:LMG262209 LWB262150:LWC262209 MFX262150:MFY262209 MPT262150:MPU262209 MZP262150:MZQ262209 NJL262150:NJM262209 NTH262150:NTI262209 ODD262150:ODE262209 OMZ262150:ONA262209 OWV262150:OWW262209 PGR262150:PGS262209 PQN262150:PQO262209 QAJ262150:QAK262209 QKF262150:QKG262209 QUB262150:QUC262209 RDX262150:RDY262209 RNT262150:RNU262209 RXP262150:RXQ262209 SHL262150:SHM262209 SRH262150:SRI262209 TBD262150:TBE262209 TKZ262150:TLA262209 TUV262150:TUW262209 UER262150:UES262209 UON262150:UOO262209 UYJ262150:UYK262209 VIF262150:VIG262209 VSB262150:VSC262209 WBX262150:WBY262209 WLT262150:WLU262209 WVP262150:WVQ262209 K327686:L327745 JD327686:JE327745 SZ327686:TA327745 ACV327686:ACW327745 AMR327686:AMS327745 AWN327686:AWO327745 BGJ327686:BGK327745 BQF327686:BQG327745 CAB327686:CAC327745 CJX327686:CJY327745 CTT327686:CTU327745 DDP327686:DDQ327745 DNL327686:DNM327745 DXH327686:DXI327745 EHD327686:EHE327745 EQZ327686:ERA327745 FAV327686:FAW327745 FKR327686:FKS327745 FUN327686:FUO327745 GEJ327686:GEK327745 GOF327686:GOG327745 GYB327686:GYC327745 HHX327686:HHY327745 HRT327686:HRU327745 IBP327686:IBQ327745 ILL327686:ILM327745 IVH327686:IVI327745 JFD327686:JFE327745 JOZ327686:JPA327745 JYV327686:JYW327745 KIR327686:KIS327745 KSN327686:KSO327745 LCJ327686:LCK327745 LMF327686:LMG327745 LWB327686:LWC327745 MFX327686:MFY327745 MPT327686:MPU327745 MZP327686:MZQ327745 NJL327686:NJM327745 NTH327686:NTI327745 ODD327686:ODE327745 OMZ327686:ONA327745 OWV327686:OWW327745 PGR327686:PGS327745 PQN327686:PQO327745 QAJ327686:QAK327745 QKF327686:QKG327745 QUB327686:QUC327745 RDX327686:RDY327745 RNT327686:RNU327745 RXP327686:RXQ327745 SHL327686:SHM327745 SRH327686:SRI327745 TBD327686:TBE327745 TKZ327686:TLA327745 TUV327686:TUW327745 UER327686:UES327745 UON327686:UOO327745 UYJ327686:UYK327745 VIF327686:VIG327745 VSB327686:VSC327745 WBX327686:WBY327745 WLT327686:WLU327745 WVP327686:WVQ327745 K393222:L393281 JD393222:JE393281 SZ393222:TA393281 ACV393222:ACW393281 AMR393222:AMS393281 AWN393222:AWO393281 BGJ393222:BGK393281 BQF393222:BQG393281 CAB393222:CAC393281 CJX393222:CJY393281 CTT393222:CTU393281 DDP393222:DDQ393281 DNL393222:DNM393281 DXH393222:DXI393281 EHD393222:EHE393281 EQZ393222:ERA393281 FAV393222:FAW393281 FKR393222:FKS393281 FUN393222:FUO393281 GEJ393222:GEK393281 GOF393222:GOG393281 GYB393222:GYC393281 HHX393222:HHY393281 HRT393222:HRU393281 IBP393222:IBQ393281 ILL393222:ILM393281 IVH393222:IVI393281 JFD393222:JFE393281 JOZ393222:JPA393281 JYV393222:JYW393281 KIR393222:KIS393281 KSN393222:KSO393281 LCJ393222:LCK393281 LMF393222:LMG393281 LWB393222:LWC393281 MFX393222:MFY393281 MPT393222:MPU393281 MZP393222:MZQ393281 NJL393222:NJM393281 NTH393222:NTI393281 ODD393222:ODE393281 OMZ393222:ONA393281 OWV393222:OWW393281 PGR393222:PGS393281 PQN393222:PQO393281 QAJ393222:QAK393281 QKF393222:QKG393281 QUB393222:QUC393281 RDX393222:RDY393281 RNT393222:RNU393281 RXP393222:RXQ393281 SHL393222:SHM393281 SRH393222:SRI393281 TBD393222:TBE393281 TKZ393222:TLA393281 TUV393222:TUW393281 UER393222:UES393281 UON393222:UOO393281 UYJ393222:UYK393281 VIF393222:VIG393281 VSB393222:VSC393281 WBX393222:WBY393281 WLT393222:WLU393281 WVP393222:WVQ393281 K458758:L458817 JD458758:JE458817 SZ458758:TA458817 ACV458758:ACW458817 AMR458758:AMS458817 AWN458758:AWO458817 BGJ458758:BGK458817 BQF458758:BQG458817 CAB458758:CAC458817 CJX458758:CJY458817 CTT458758:CTU458817 DDP458758:DDQ458817 DNL458758:DNM458817 DXH458758:DXI458817 EHD458758:EHE458817 EQZ458758:ERA458817 FAV458758:FAW458817 FKR458758:FKS458817 FUN458758:FUO458817 GEJ458758:GEK458817 GOF458758:GOG458817 GYB458758:GYC458817 HHX458758:HHY458817 HRT458758:HRU458817 IBP458758:IBQ458817 ILL458758:ILM458817 IVH458758:IVI458817 JFD458758:JFE458817 JOZ458758:JPA458817 JYV458758:JYW458817 KIR458758:KIS458817 KSN458758:KSO458817 LCJ458758:LCK458817 LMF458758:LMG458817 LWB458758:LWC458817 MFX458758:MFY458817 MPT458758:MPU458817 MZP458758:MZQ458817 NJL458758:NJM458817 NTH458758:NTI458817 ODD458758:ODE458817 OMZ458758:ONA458817 OWV458758:OWW458817 PGR458758:PGS458817 PQN458758:PQO458817 QAJ458758:QAK458817 QKF458758:QKG458817 QUB458758:QUC458817 RDX458758:RDY458817 RNT458758:RNU458817 RXP458758:RXQ458817 SHL458758:SHM458817 SRH458758:SRI458817 TBD458758:TBE458817 TKZ458758:TLA458817 TUV458758:TUW458817 UER458758:UES458817 UON458758:UOO458817 UYJ458758:UYK458817 VIF458758:VIG458817 VSB458758:VSC458817 WBX458758:WBY458817 WLT458758:WLU458817 WVP458758:WVQ458817 K524294:L524353 JD524294:JE524353 SZ524294:TA524353 ACV524294:ACW524353 AMR524294:AMS524353 AWN524294:AWO524353 BGJ524294:BGK524353 BQF524294:BQG524353 CAB524294:CAC524353 CJX524294:CJY524353 CTT524294:CTU524353 DDP524294:DDQ524353 DNL524294:DNM524353 DXH524294:DXI524353 EHD524294:EHE524353 EQZ524294:ERA524353 FAV524294:FAW524353 FKR524294:FKS524353 FUN524294:FUO524353 GEJ524294:GEK524353 GOF524294:GOG524353 GYB524294:GYC524353 HHX524294:HHY524353 HRT524294:HRU524353 IBP524294:IBQ524353 ILL524294:ILM524353 IVH524294:IVI524353 JFD524294:JFE524353 JOZ524294:JPA524353 JYV524294:JYW524353 KIR524294:KIS524353 KSN524294:KSO524353 LCJ524294:LCK524353 LMF524294:LMG524353 LWB524294:LWC524353 MFX524294:MFY524353 MPT524294:MPU524353 MZP524294:MZQ524353 NJL524294:NJM524353 NTH524294:NTI524353 ODD524294:ODE524353 OMZ524294:ONA524353 OWV524294:OWW524353 PGR524294:PGS524353 PQN524294:PQO524353 QAJ524294:QAK524353 QKF524294:QKG524353 QUB524294:QUC524353 RDX524294:RDY524353 RNT524294:RNU524353 RXP524294:RXQ524353 SHL524294:SHM524353 SRH524294:SRI524353 TBD524294:TBE524353 TKZ524294:TLA524353 TUV524294:TUW524353 UER524294:UES524353 UON524294:UOO524353 UYJ524294:UYK524353 VIF524294:VIG524353 VSB524294:VSC524353 WBX524294:WBY524353 WLT524294:WLU524353 WVP524294:WVQ524353 K589830:L589889 JD589830:JE589889 SZ589830:TA589889 ACV589830:ACW589889 AMR589830:AMS589889 AWN589830:AWO589889 BGJ589830:BGK589889 BQF589830:BQG589889 CAB589830:CAC589889 CJX589830:CJY589889 CTT589830:CTU589889 DDP589830:DDQ589889 DNL589830:DNM589889 DXH589830:DXI589889 EHD589830:EHE589889 EQZ589830:ERA589889 FAV589830:FAW589889 FKR589830:FKS589889 FUN589830:FUO589889 GEJ589830:GEK589889 GOF589830:GOG589889 GYB589830:GYC589889 HHX589830:HHY589889 HRT589830:HRU589889 IBP589830:IBQ589889 ILL589830:ILM589889 IVH589830:IVI589889 JFD589830:JFE589889 JOZ589830:JPA589889 JYV589830:JYW589889 KIR589830:KIS589889 KSN589830:KSO589889 LCJ589830:LCK589889 LMF589830:LMG589889 LWB589830:LWC589889 MFX589830:MFY589889 MPT589830:MPU589889 MZP589830:MZQ589889 NJL589830:NJM589889 NTH589830:NTI589889 ODD589830:ODE589889 OMZ589830:ONA589889 OWV589830:OWW589889 PGR589830:PGS589889 PQN589830:PQO589889 QAJ589830:QAK589889 QKF589830:QKG589889 QUB589830:QUC589889 RDX589830:RDY589889 RNT589830:RNU589889 RXP589830:RXQ589889 SHL589830:SHM589889 SRH589830:SRI589889 TBD589830:TBE589889 TKZ589830:TLA589889 TUV589830:TUW589889 UER589830:UES589889 UON589830:UOO589889 UYJ589830:UYK589889 VIF589830:VIG589889 VSB589830:VSC589889 WBX589830:WBY589889 WLT589830:WLU589889 WVP589830:WVQ589889 K655366:L655425 JD655366:JE655425 SZ655366:TA655425 ACV655366:ACW655425 AMR655366:AMS655425 AWN655366:AWO655425 BGJ655366:BGK655425 BQF655366:BQG655425 CAB655366:CAC655425 CJX655366:CJY655425 CTT655366:CTU655425 DDP655366:DDQ655425 DNL655366:DNM655425 DXH655366:DXI655425 EHD655366:EHE655425 EQZ655366:ERA655425 FAV655366:FAW655425 FKR655366:FKS655425 FUN655366:FUO655425 GEJ655366:GEK655425 GOF655366:GOG655425 GYB655366:GYC655425 HHX655366:HHY655425 HRT655366:HRU655425 IBP655366:IBQ655425 ILL655366:ILM655425 IVH655366:IVI655425 JFD655366:JFE655425 JOZ655366:JPA655425 JYV655366:JYW655425 KIR655366:KIS655425 KSN655366:KSO655425 LCJ655366:LCK655425 LMF655366:LMG655425 LWB655366:LWC655425 MFX655366:MFY655425 MPT655366:MPU655425 MZP655366:MZQ655425 NJL655366:NJM655425 NTH655366:NTI655425 ODD655366:ODE655425 OMZ655366:ONA655425 OWV655366:OWW655425 PGR655366:PGS655425 PQN655366:PQO655425 QAJ655366:QAK655425 QKF655366:QKG655425 QUB655366:QUC655425 RDX655366:RDY655425 RNT655366:RNU655425 RXP655366:RXQ655425 SHL655366:SHM655425 SRH655366:SRI655425 TBD655366:TBE655425 TKZ655366:TLA655425 TUV655366:TUW655425 UER655366:UES655425 UON655366:UOO655425 UYJ655366:UYK655425 VIF655366:VIG655425 VSB655366:VSC655425 WBX655366:WBY655425 WLT655366:WLU655425 WVP655366:WVQ655425 K720902:L720961 JD720902:JE720961 SZ720902:TA720961 ACV720902:ACW720961 AMR720902:AMS720961 AWN720902:AWO720961 BGJ720902:BGK720961 BQF720902:BQG720961 CAB720902:CAC720961 CJX720902:CJY720961 CTT720902:CTU720961 DDP720902:DDQ720961 DNL720902:DNM720961 DXH720902:DXI720961 EHD720902:EHE720961 EQZ720902:ERA720961 FAV720902:FAW720961 FKR720902:FKS720961 FUN720902:FUO720961 GEJ720902:GEK720961 GOF720902:GOG720961 GYB720902:GYC720961 HHX720902:HHY720961 HRT720902:HRU720961 IBP720902:IBQ720961 ILL720902:ILM720961 IVH720902:IVI720961 JFD720902:JFE720961 JOZ720902:JPA720961 JYV720902:JYW720961 KIR720902:KIS720961 KSN720902:KSO720961 LCJ720902:LCK720961 LMF720902:LMG720961 LWB720902:LWC720961 MFX720902:MFY720961 MPT720902:MPU720961 MZP720902:MZQ720961 NJL720902:NJM720961 NTH720902:NTI720961 ODD720902:ODE720961 OMZ720902:ONA720961 OWV720902:OWW720961 PGR720902:PGS720961 PQN720902:PQO720961 QAJ720902:QAK720961 QKF720902:QKG720961 QUB720902:QUC720961 RDX720902:RDY720961 RNT720902:RNU720961 RXP720902:RXQ720961 SHL720902:SHM720961 SRH720902:SRI720961 TBD720902:TBE720961 TKZ720902:TLA720961 TUV720902:TUW720961 UER720902:UES720961 UON720902:UOO720961 UYJ720902:UYK720961 VIF720902:VIG720961 VSB720902:VSC720961 WBX720902:WBY720961 WLT720902:WLU720961 WVP720902:WVQ720961 K786438:L786497 JD786438:JE786497 SZ786438:TA786497 ACV786438:ACW786497 AMR786438:AMS786497 AWN786438:AWO786497 BGJ786438:BGK786497 BQF786438:BQG786497 CAB786438:CAC786497 CJX786438:CJY786497 CTT786438:CTU786497 DDP786438:DDQ786497 DNL786438:DNM786497 DXH786438:DXI786497 EHD786438:EHE786497 EQZ786438:ERA786497 FAV786438:FAW786497 FKR786438:FKS786497 FUN786438:FUO786497 GEJ786438:GEK786497 GOF786438:GOG786497 GYB786438:GYC786497 HHX786438:HHY786497 HRT786438:HRU786497 IBP786438:IBQ786497 ILL786438:ILM786497 IVH786438:IVI786497 JFD786438:JFE786497 JOZ786438:JPA786497 JYV786438:JYW786497 KIR786438:KIS786497 KSN786438:KSO786497 LCJ786438:LCK786497 LMF786438:LMG786497 LWB786438:LWC786497 MFX786438:MFY786497 MPT786438:MPU786497 MZP786438:MZQ786497 NJL786438:NJM786497 NTH786438:NTI786497 ODD786438:ODE786497 OMZ786438:ONA786497 OWV786438:OWW786497 PGR786438:PGS786497 PQN786438:PQO786497 QAJ786438:QAK786497 QKF786438:QKG786497 QUB786438:QUC786497 RDX786438:RDY786497 RNT786438:RNU786497 RXP786438:RXQ786497 SHL786438:SHM786497 SRH786438:SRI786497 TBD786438:TBE786497 TKZ786438:TLA786497 TUV786438:TUW786497 UER786438:UES786497 UON786438:UOO786497 UYJ786438:UYK786497 VIF786438:VIG786497 VSB786438:VSC786497 WBX786438:WBY786497 WLT786438:WLU786497 WVP786438:WVQ786497 K851974:L852033 JD851974:JE852033 SZ851974:TA852033 ACV851974:ACW852033 AMR851974:AMS852033 AWN851974:AWO852033 BGJ851974:BGK852033 BQF851974:BQG852033 CAB851974:CAC852033 CJX851974:CJY852033 CTT851974:CTU852033 DDP851974:DDQ852033 DNL851974:DNM852033 DXH851974:DXI852033 EHD851974:EHE852033 EQZ851974:ERA852033 FAV851974:FAW852033 FKR851974:FKS852033 FUN851974:FUO852033 GEJ851974:GEK852033 GOF851974:GOG852033 GYB851974:GYC852033 HHX851974:HHY852033 HRT851974:HRU852033 IBP851974:IBQ852033 ILL851974:ILM852033 IVH851974:IVI852033 JFD851974:JFE852033 JOZ851974:JPA852033 JYV851974:JYW852033 KIR851974:KIS852033 KSN851974:KSO852033 LCJ851974:LCK852033 LMF851974:LMG852033 LWB851974:LWC852033 MFX851974:MFY852033 MPT851974:MPU852033 MZP851974:MZQ852033 NJL851974:NJM852033 NTH851974:NTI852033 ODD851974:ODE852033 OMZ851974:ONA852033 OWV851974:OWW852033 PGR851974:PGS852033 PQN851974:PQO852033 QAJ851974:QAK852033 QKF851974:QKG852033 QUB851974:QUC852033 RDX851974:RDY852033 RNT851974:RNU852033 RXP851974:RXQ852033 SHL851974:SHM852033 SRH851974:SRI852033 TBD851974:TBE852033 TKZ851974:TLA852033 TUV851974:TUW852033 UER851974:UES852033 UON851974:UOO852033 UYJ851974:UYK852033 VIF851974:VIG852033 VSB851974:VSC852033 WBX851974:WBY852033 WLT851974:WLU852033 WVP851974:WVQ852033 K917510:L917569 JD917510:JE917569 SZ917510:TA917569 ACV917510:ACW917569 AMR917510:AMS917569 AWN917510:AWO917569 BGJ917510:BGK917569 BQF917510:BQG917569 CAB917510:CAC917569 CJX917510:CJY917569 CTT917510:CTU917569 DDP917510:DDQ917569 DNL917510:DNM917569 DXH917510:DXI917569 EHD917510:EHE917569 EQZ917510:ERA917569 FAV917510:FAW917569 FKR917510:FKS917569 FUN917510:FUO917569 GEJ917510:GEK917569 GOF917510:GOG917569 GYB917510:GYC917569 HHX917510:HHY917569 HRT917510:HRU917569 IBP917510:IBQ917569 ILL917510:ILM917569 IVH917510:IVI917569 JFD917510:JFE917569 JOZ917510:JPA917569 JYV917510:JYW917569 KIR917510:KIS917569 KSN917510:KSO917569 LCJ917510:LCK917569 LMF917510:LMG917569 LWB917510:LWC917569 MFX917510:MFY917569 MPT917510:MPU917569 MZP917510:MZQ917569 NJL917510:NJM917569 NTH917510:NTI917569 ODD917510:ODE917569 OMZ917510:ONA917569 OWV917510:OWW917569 PGR917510:PGS917569 PQN917510:PQO917569 QAJ917510:QAK917569 QKF917510:QKG917569 QUB917510:QUC917569 RDX917510:RDY917569 RNT917510:RNU917569 RXP917510:RXQ917569 SHL917510:SHM917569 SRH917510:SRI917569 TBD917510:TBE917569 TKZ917510:TLA917569 TUV917510:TUW917569 UER917510:UES917569 UON917510:UOO917569 UYJ917510:UYK917569 VIF917510:VIG917569 VSB917510:VSC917569 WBX917510:WBY917569 WLT917510:WLU917569 WVP917510:WVQ917569 K983046:L983105 JD983046:JE983105 SZ983046:TA983105 ACV983046:ACW983105 AMR983046:AMS983105 AWN983046:AWO983105 BGJ983046:BGK983105 BQF983046:BQG983105 CAB983046:CAC983105 CJX983046:CJY983105 CTT983046:CTU983105 DDP983046:DDQ983105 DNL983046:DNM983105 DXH983046:DXI983105 EHD983046:EHE983105 EQZ983046:ERA983105 FAV983046:FAW983105 FKR983046:FKS983105 FUN983046:FUO983105 GEJ983046:GEK983105 GOF983046:GOG983105 GYB983046:GYC983105 HHX983046:HHY983105 HRT983046:HRU983105 IBP983046:IBQ983105 ILL983046:ILM983105 IVH983046:IVI983105 JFD983046:JFE983105 JOZ983046:JPA983105 JYV983046:JYW983105 KIR983046:KIS983105 KSN983046:KSO983105 LCJ983046:LCK983105 LMF983046:LMG983105 LWB983046:LWC983105 MFX983046:MFY983105 MPT983046:MPU983105 MZP983046:MZQ983105 NJL983046:NJM983105 NTH983046:NTI983105 ODD983046:ODE983105 OMZ983046:ONA983105 OWV983046:OWW983105 PGR983046:PGS983105 PQN983046:PQO983105 QAJ983046:QAK983105 QKF983046:QKG983105 QUB983046:QUC983105 RDX983046:RDY983105 RNT983046:RNU983105 RXP983046:RXQ983105 SHL983046:SHM983105 SRH983046:SRI983105 TBD983046:TBE983105 TKZ983046:TLA983105 TUV983046:TUW983105 UER983046:UES983105 UON983046:UOO983105 UYJ983046:UYK983105 VIF983046:VIG983105 VSB983046:VSC983105 WBX983046:WBY983105 WLT983046:WLU983105 WVP983046:WVQ983105" xr:uid="{00000000-0002-0000-0100-000000000000}">
      <formula1>"正社員,非正規雇用,その他（自営業）"</formula1>
    </dataValidation>
  </dataValidations>
  <pageMargins left="0.7" right="0.7" top="0.75" bottom="0.75" header="0.3" footer="0.3"/>
  <pageSetup paperSize="9" scale="80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5"/>
  <sheetViews>
    <sheetView view="pageBreakPreview" zoomScaleNormal="100" zoomScaleSheetLayoutView="100" workbookViewId="0">
      <selection activeCell="B33" sqref="B33:B35"/>
    </sheetView>
  </sheetViews>
  <sheetFormatPr defaultRowHeight="13.5" x14ac:dyDescent="0.15"/>
  <cols>
    <col min="1" max="1" width="3.625" customWidth="1"/>
    <col min="254" max="254" width="3.625" customWidth="1"/>
    <col min="510" max="510" width="3.625" customWidth="1"/>
    <col min="766" max="766" width="3.625" customWidth="1"/>
    <col min="1022" max="1022" width="3.625" customWidth="1"/>
    <col min="1278" max="1278" width="3.625" customWidth="1"/>
    <col min="1534" max="1534" width="3.625" customWidth="1"/>
    <col min="1790" max="1790" width="3.625" customWidth="1"/>
    <col min="2046" max="2046" width="3.625" customWidth="1"/>
    <col min="2302" max="2302" width="3.625" customWidth="1"/>
    <col min="2558" max="2558" width="3.625" customWidth="1"/>
    <col min="2814" max="2814" width="3.625" customWidth="1"/>
    <col min="3070" max="3070" width="3.625" customWidth="1"/>
    <col min="3326" max="3326" width="3.625" customWidth="1"/>
    <col min="3582" max="3582" width="3.625" customWidth="1"/>
    <col min="3838" max="3838" width="3.625" customWidth="1"/>
    <col min="4094" max="4094" width="3.625" customWidth="1"/>
    <col min="4350" max="4350" width="3.625" customWidth="1"/>
    <col min="4606" max="4606" width="3.625" customWidth="1"/>
    <col min="4862" max="4862" width="3.625" customWidth="1"/>
    <col min="5118" max="5118" width="3.625" customWidth="1"/>
    <col min="5374" max="5374" width="3.625" customWidth="1"/>
    <col min="5630" max="5630" width="3.625" customWidth="1"/>
    <col min="5886" max="5886" width="3.625" customWidth="1"/>
    <col min="6142" max="6142" width="3.625" customWidth="1"/>
    <col min="6398" max="6398" width="3.625" customWidth="1"/>
    <col min="6654" max="6654" width="3.625" customWidth="1"/>
    <col min="6910" max="6910" width="3.625" customWidth="1"/>
    <col min="7166" max="7166" width="3.625" customWidth="1"/>
    <col min="7422" max="7422" width="3.625" customWidth="1"/>
    <col min="7678" max="7678" width="3.625" customWidth="1"/>
    <col min="7934" max="7934" width="3.625" customWidth="1"/>
    <col min="8190" max="8190" width="3.625" customWidth="1"/>
    <col min="8446" max="8446" width="3.625" customWidth="1"/>
    <col min="8702" max="8702" width="3.625" customWidth="1"/>
    <col min="8958" max="8958" width="3.625" customWidth="1"/>
    <col min="9214" max="9214" width="3.625" customWidth="1"/>
    <col min="9470" max="9470" width="3.625" customWidth="1"/>
    <col min="9726" max="9726" width="3.625" customWidth="1"/>
    <col min="9982" max="9982" width="3.625" customWidth="1"/>
    <col min="10238" max="10238" width="3.625" customWidth="1"/>
    <col min="10494" max="10494" width="3.625" customWidth="1"/>
    <col min="10750" max="10750" width="3.625" customWidth="1"/>
    <col min="11006" max="11006" width="3.625" customWidth="1"/>
    <col min="11262" max="11262" width="3.625" customWidth="1"/>
    <col min="11518" max="11518" width="3.625" customWidth="1"/>
    <col min="11774" max="11774" width="3.625" customWidth="1"/>
    <col min="12030" max="12030" width="3.625" customWidth="1"/>
    <col min="12286" max="12286" width="3.625" customWidth="1"/>
    <col min="12542" max="12542" width="3.625" customWidth="1"/>
    <col min="12798" max="12798" width="3.625" customWidth="1"/>
    <col min="13054" max="13054" width="3.625" customWidth="1"/>
    <col min="13310" max="13310" width="3.625" customWidth="1"/>
    <col min="13566" max="13566" width="3.625" customWidth="1"/>
    <col min="13822" max="13822" width="3.625" customWidth="1"/>
    <col min="14078" max="14078" width="3.625" customWidth="1"/>
    <col min="14334" max="14334" width="3.625" customWidth="1"/>
    <col min="14590" max="14590" width="3.625" customWidth="1"/>
    <col min="14846" max="14846" width="3.625" customWidth="1"/>
    <col min="15102" max="15102" width="3.625" customWidth="1"/>
    <col min="15358" max="15358" width="3.625" customWidth="1"/>
    <col min="15614" max="15614" width="3.625" customWidth="1"/>
    <col min="15870" max="15870" width="3.625" customWidth="1"/>
    <col min="16126" max="16126" width="3.625" customWidth="1"/>
  </cols>
  <sheetData>
    <row r="1" spans="1:15" x14ac:dyDescent="0.15">
      <c r="C1" s="176" t="str">
        <f>IFERROR(受講申込書!D20&amp;"","")</f>
        <v/>
      </c>
      <c r="D1" s="176"/>
      <c r="E1" s="176"/>
      <c r="F1" s="176"/>
      <c r="H1" s="51"/>
      <c r="I1" s="176" t="str">
        <f>IFERROR(受講申込書!J26&amp;"","")</f>
        <v/>
      </c>
      <c r="J1" s="176"/>
      <c r="K1" s="176"/>
    </row>
    <row r="2" spans="1:15" x14ac:dyDescent="0.15">
      <c r="B2" t="s">
        <v>513</v>
      </c>
      <c r="C2" s="177"/>
      <c r="D2" s="177"/>
      <c r="E2" s="177"/>
      <c r="F2" s="177"/>
      <c r="H2" t="s">
        <v>514</v>
      </c>
      <c r="I2" s="177"/>
      <c r="J2" s="177"/>
      <c r="K2" s="177"/>
    </row>
    <row r="3" spans="1:15" ht="14.25" thickBot="1" x14ac:dyDescent="0.2">
      <c r="N3" s="20"/>
    </row>
    <row r="4" spans="1:15" ht="13.5" customHeight="1" x14ac:dyDescent="0.15">
      <c r="A4" s="178" t="s">
        <v>515</v>
      </c>
      <c r="B4" s="109" t="s">
        <v>2</v>
      </c>
      <c r="C4" s="116" t="s">
        <v>7</v>
      </c>
      <c r="D4" s="116"/>
      <c r="E4" s="111" t="s">
        <v>8</v>
      </c>
      <c r="F4" s="111"/>
      <c r="G4" s="114" t="s">
        <v>11</v>
      </c>
      <c r="H4" s="114"/>
      <c r="I4" s="124" t="s">
        <v>10</v>
      </c>
      <c r="J4" s="180"/>
      <c r="K4" s="124" t="s">
        <v>516</v>
      </c>
      <c r="L4" s="126"/>
      <c r="M4" s="197" t="s">
        <v>3</v>
      </c>
      <c r="N4" s="20"/>
      <c r="O4" s="20"/>
    </row>
    <row r="5" spans="1:15" ht="27.75" customHeight="1" x14ac:dyDescent="0.15">
      <c r="A5" s="179"/>
      <c r="B5" s="110"/>
      <c r="C5" s="117"/>
      <c r="D5" s="117"/>
      <c r="E5" s="112"/>
      <c r="F5" s="112"/>
      <c r="G5" s="102" t="s">
        <v>9</v>
      </c>
      <c r="H5" s="102"/>
      <c r="I5" s="181"/>
      <c r="J5" s="182"/>
      <c r="K5" s="127"/>
      <c r="L5" s="129"/>
      <c r="M5" s="197"/>
      <c r="N5" s="20" t="s">
        <v>184</v>
      </c>
    </row>
    <row r="6" spans="1:15" ht="15" customHeight="1" x14ac:dyDescent="0.15">
      <c r="A6" s="185">
        <v>21</v>
      </c>
      <c r="B6" s="187"/>
      <c r="C6" s="188" t="str">
        <f>IF(B6="","",IFERROR(VLOOKUP(B6,コースリスト!$A$1:$CJ$994,5,FALSE),"コース番号が間違っています"))</f>
        <v/>
      </c>
      <c r="D6" s="188"/>
      <c r="E6" s="189" t="str">
        <f>IF(B6="","　月　日",IFERROR(TEXT(LEFT(IFERROR(VLOOKUP(B6,コースリスト!$A$1:$CJ$994,6,FALSE),"  月　日"),(FIND(",",IFERROR(VLOOKUP(B6,コースリスト!$A$1:$CJ$994,6,FALSE),"  月　日"))-1)),"m月d日"),"エラー"))</f>
        <v>　月　日</v>
      </c>
      <c r="F6" s="190"/>
      <c r="G6" s="195"/>
      <c r="H6" s="196"/>
      <c r="I6" s="198" t="s">
        <v>518</v>
      </c>
      <c r="J6" s="199"/>
      <c r="K6" s="204"/>
      <c r="L6" s="205"/>
      <c r="M6" s="138"/>
    </row>
    <row r="7" spans="1:15" ht="15" customHeight="1" x14ac:dyDescent="0.15">
      <c r="A7" s="186"/>
      <c r="B7" s="187"/>
      <c r="C7" s="188"/>
      <c r="D7" s="188"/>
      <c r="E7" s="191"/>
      <c r="F7" s="192"/>
      <c r="G7" s="183"/>
      <c r="H7" s="184"/>
      <c r="I7" s="200"/>
      <c r="J7" s="201"/>
      <c r="K7" s="206"/>
      <c r="L7" s="207"/>
      <c r="M7" s="138"/>
    </row>
    <row r="8" spans="1:15" ht="15" customHeight="1" x14ac:dyDescent="0.15">
      <c r="A8" s="186"/>
      <c r="B8" s="187"/>
      <c r="C8" s="188"/>
      <c r="D8" s="188"/>
      <c r="E8" s="193"/>
      <c r="F8" s="194"/>
      <c r="G8" s="72"/>
      <c r="H8" s="74"/>
      <c r="I8" s="202"/>
      <c r="J8" s="203"/>
      <c r="K8" s="208"/>
      <c r="L8" s="209"/>
      <c r="M8" s="138"/>
    </row>
    <row r="9" spans="1:15" ht="17.25" customHeight="1" x14ac:dyDescent="0.15">
      <c r="A9" s="185">
        <v>22</v>
      </c>
      <c r="B9" s="187"/>
      <c r="C9" s="188" t="str">
        <f>IF(B9="","",IFERROR(VLOOKUP(B9,コースリスト!$A$1:$CJ$994,5,FALSE),"コース番号が間違っています"))</f>
        <v/>
      </c>
      <c r="D9" s="188"/>
      <c r="E9" s="189" t="str">
        <f>IF(B9="","　月　日",IFERROR(TEXT(LEFT(IFERROR(VLOOKUP(B9,コースリスト!$A$1:$CJ$994,6,FALSE),"  月　日"),(FIND(",",IFERROR(VLOOKUP(B9,コースリスト!$A$1:$CJ$994,6,FALSE),"  月　日"))-1)),"m月d日"),"エラー"))</f>
        <v>　月　日</v>
      </c>
      <c r="F9" s="190"/>
      <c r="G9" s="195"/>
      <c r="H9" s="196"/>
      <c r="I9" s="198" t="s">
        <v>518</v>
      </c>
      <c r="J9" s="199"/>
      <c r="K9" s="204"/>
      <c r="L9" s="205"/>
      <c r="M9" s="138"/>
    </row>
    <row r="10" spans="1:15" ht="13.5" customHeight="1" x14ac:dyDescent="0.15">
      <c r="A10" s="186"/>
      <c r="B10" s="187"/>
      <c r="C10" s="188"/>
      <c r="D10" s="188"/>
      <c r="E10" s="191"/>
      <c r="F10" s="192"/>
      <c r="G10" s="183"/>
      <c r="H10" s="184"/>
      <c r="I10" s="200"/>
      <c r="J10" s="201"/>
      <c r="K10" s="206"/>
      <c r="L10" s="207"/>
      <c r="M10" s="138"/>
    </row>
    <row r="11" spans="1:15" ht="13.5" customHeight="1" x14ac:dyDescent="0.15">
      <c r="A11" s="186"/>
      <c r="B11" s="187"/>
      <c r="C11" s="188"/>
      <c r="D11" s="188"/>
      <c r="E11" s="193"/>
      <c r="F11" s="194"/>
      <c r="G11" s="72"/>
      <c r="H11" s="74"/>
      <c r="I11" s="202"/>
      <c r="J11" s="203"/>
      <c r="K11" s="208"/>
      <c r="L11" s="209"/>
      <c r="M11" s="138"/>
    </row>
    <row r="12" spans="1:15" ht="17.25" customHeight="1" x14ac:dyDescent="0.15">
      <c r="A12" s="185">
        <v>23</v>
      </c>
      <c r="B12" s="187"/>
      <c r="C12" s="188" t="str">
        <f>IF(B12="","",IFERROR(VLOOKUP(B12,コースリスト!$A$1:$CJ$994,5,FALSE),"コース番号が間違っています"))</f>
        <v/>
      </c>
      <c r="D12" s="188"/>
      <c r="E12" s="189" t="str">
        <f>IF(B12="","　月　日",IFERROR(TEXT(LEFT(IFERROR(VLOOKUP(B12,コースリスト!$A$1:$CJ$994,6,FALSE),"  月　日"),(FIND(",",IFERROR(VLOOKUP(B12,コースリスト!$A$1:$CJ$994,6,FALSE),"  月　日"))-1)),"m月d日"),"エラー"))</f>
        <v>　月　日</v>
      </c>
      <c r="F12" s="190"/>
      <c r="G12" s="195"/>
      <c r="H12" s="196"/>
      <c r="I12" s="198" t="s">
        <v>518</v>
      </c>
      <c r="J12" s="199"/>
      <c r="K12" s="204"/>
      <c r="L12" s="205"/>
      <c r="M12" s="138"/>
    </row>
    <row r="13" spans="1:15" ht="13.5" customHeight="1" x14ac:dyDescent="0.15">
      <c r="A13" s="186"/>
      <c r="B13" s="187"/>
      <c r="C13" s="188"/>
      <c r="D13" s="188"/>
      <c r="E13" s="191"/>
      <c r="F13" s="192"/>
      <c r="G13" s="183"/>
      <c r="H13" s="184"/>
      <c r="I13" s="200"/>
      <c r="J13" s="201"/>
      <c r="K13" s="206"/>
      <c r="L13" s="207"/>
      <c r="M13" s="138"/>
    </row>
    <row r="14" spans="1:15" ht="13.5" customHeight="1" x14ac:dyDescent="0.15">
      <c r="A14" s="186"/>
      <c r="B14" s="187"/>
      <c r="C14" s="188"/>
      <c r="D14" s="188"/>
      <c r="E14" s="193"/>
      <c r="F14" s="194"/>
      <c r="G14" s="72"/>
      <c r="H14" s="74"/>
      <c r="I14" s="202"/>
      <c r="J14" s="203"/>
      <c r="K14" s="208"/>
      <c r="L14" s="209"/>
      <c r="M14" s="138"/>
    </row>
    <row r="15" spans="1:15" ht="17.25" customHeight="1" x14ac:dyDescent="0.15">
      <c r="A15" s="185">
        <v>24</v>
      </c>
      <c r="B15" s="187"/>
      <c r="C15" s="188" t="str">
        <f>IF(B15="","",IFERROR(VLOOKUP(B15,コースリスト!$A$1:$CJ$994,5,FALSE),"コース番号が間違っています"))</f>
        <v/>
      </c>
      <c r="D15" s="188"/>
      <c r="E15" s="189" t="str">
        <f>IF(B15="","　月　日",IFERROR(TEXT(LEFT(IFERROR(VLOOKUP(B15,コースリスト!$A$1:$CJ$994,6,FALSE),"  月　日"),(FIND(",",IFERROR(VLOOKUP(B15,コースリスト!$A$1:$CJ$994,6,FALSE),"  月　日"))-1)),"m月d日"),"エラー"))</f>
        <v>　月　日</v>
      </c>
      <c r="F15" s="190"/>
      <c r="G15" s="195"/>
      <c r="H15" s="196"/>
      <c r="I15" s="198" t="s">
        <v>518</v>
      </c>
      <c r="J15" s="199"/>
      <c r="K15" s="204"/>
      <c r="L15" s="205"/>
      <c r="M15" s="138"/>
    </row>
    <row r="16" spans="1:15" ht="13.5" customHeight="1" x14ac:dyDescent="0.15">
      <c r="A16" s="186"/>
      <c r="B16" s="187"/>
      <c r="C16" s="188"/>
      <c r="D16" s="188"/>
      <c r="E16" s="191"/>
      <c r="F16" s="192"/>
      <c r="G16" s="183"/>
      <c r="H16" s="184"/>
      <c r="I16" s="200"/>
      <c r="J16" s="201"/>
      <c r="K16" s="206"/>
      <c r="L16" s="207"/>
      <c r="M16" s="138"/>
    </row>
    <row r="17" spans="1:13" ht="13.5" customHeight="1" x14ac:dyDescent="0.15">
      <c r="A17" s="186"/>
      <c r="B17" s="187"/>
      <c r="C17" s="188"/>
      <c r="D17" s="188"/>
      <c r="E17" s="193"/>
      <c r="F17" s="194"/>
      <c r="G17" s="72"/>
      <c r="H17" s="74"/>
      <c r="I17" s="202"/>
      <c r="J17" s="203"/>
      <c r="K17" s="208"/>
      <c r="L17" s="209"/>
      <c r="M17" s="138"/>
    </row>
    <row r="18" spans="1:13" ht="17.25" customHeight="1" x14ac:dyDescent="0.15">
      <c r="A18" s="185">
        <v>25</v>
      </c>
      <c r="B18" s="187"/>
      <c r="C18" s="188" t="str">
        <f>IF(B18="","",IFERROR(VLOOKUP(B18,コースリスト!$A$1:$CJ$994,5,FALSE),"コース番号が間違っています"))</f>
        <v/>
      </c>
      <c r="D18" s="188"/>
      <c r="E18" s="189" t="str">
        <f>IF(B18="","　月　日",IFERROR(TEXT(LEFT(IFERROR(VLOOKUP(B18,コースリスト!$A$1:$CJ$994,6,FALSE),"  月　日"),(FIND(",",IFERROR(VLOOKUP(B18,コースリスト!$A$1:$CJ$994,6,FALSE),"  月　日"))-1)),"m月d日"),"エラー"))</f>
        <v>　月　日</v>
      </c>
      <c r="F18" s="190"/>
      <c r="G18" s="195"/>
      <c r="H18" s="196"/>
      <c r="I18" s="198" t="s">
        <v>518</v>
      </c>
      <c r="J18" s="199"/>
      <c r="K18" s="204"/>
      <c r="L18" s="205"/>
      <c r="M18" s="138"/>
    </row>
    <row r="19" spans="1:13" ht="13.5" customHeight="1" x14ac:dyDescent="0.15">
      <c r="A19" s="186"/>
      <c r="B19" s="187"/>
      <c r="C19" s="188"/>
      <c r="D19" s="188"/>
      <c r="E19" s="191"/>
      <c r="F19" s="192"/>
      <c r="G19" s="183"/>
      <c r="H19" s="184"/>
      <c r="I19" s="200"/>
      <c r="J19" s="201"/>
      <c r="K19" s="206"/>
      <c r="L19" s="207"/>
      <c r="M19" s="138"/>
    </row>
    <row r="20" spans="1:13" ht="13.5" customHeight="1" x14ac:dyDescent="0.15">
      <c r="A20" s="186"/>
      <c r="B20" s="187"/>
      <c r="C20" s="188"/>
      <c r="D20" s="188"/>
      <c r="E20" s="193"/>
      <c r="F20" s="194"/>
      <c r="G20" s="72"/>
      <c r="H20" s="74"/>
      <c r="I20" s="202"/>
      <c r="J20" s="203"/>
      <c r="K20" s="208"/>
      <c r="L20" s="209"/>
      <c r="M20" s="138"/>
    </row>
    <row r="21" spans="1:13" ht="17.25" customHeight="1" x14ac:dyDescent="0.15">
      <c r="A21" s="185">
        <v>26</v>
      </c>
      <c r="B21" s="187"/>
      <c r="C21" s="188" t="str">
        <f>IF(B21="","",IFERROR(VLOOKUP(B21,コースリスト!$A$1:$CJ$994,5,FALSE),"コース番号が間違っています"))</f>
        <v/>
      </c>
      <c r="D21" s="188"/>
      <c r="E21" s="189" t="str">
        <f>IF(B21="","　月　日",IFERROR(TEXT(LEFT(IFERROR(VLOOKUP(B21,コースリスト!$A$1:$CJ$994,6,FALSE),"  月　日"),(FIND(",",IFERROR(VLOOKUP(B21,コースリスト!$A$1:$CJ$994,6,FALSE),"  月　日"))-1)),"m月d日"),"エラー"))</f>
        <v>　月　日</v>
      </c>
      <c r="F21" s="190"/>
      <c r="G21" s="195"/>
      <c r="H21" s="196"/>
      <c r="I21" s="198" t="s">
        <v>518</v>
      </c>
      <c r="J21" s="199"/>
      <c r="K21" s="204"/>
      <c r="L21" s="205"/>
      <c r="M21" s="138"/>
    </row>
    <row r="22" spans="1:13" ht="13.5" customHeight="1" x14ac:dyDescent="0.15">
      <c r="A22" s="186"/>
      <c r="B22" s="187"/>
      <c r="C22" s="188"/>
      <c r="D22" s="188"/>
      <c r="E22" s="191"/>
      <c r="F22" s="192"/>
      <c r="G22" s="183"/>
      <c r="H22" s="184"/>
      <c r="I22" s="200"/>
      <c r="J22" s="201"/>
      <c r="K22" s="206"/>
      <c r="L22" s="207"/>
      <c r="M22" s="138"/>
    </row>
    <row r="23" spans="1:13" ht="13.5" customHeight="1" x14ac:dyDescent="0.15">
      <c r="A23" s="186"/>
      <c r="B23" s="187"/>
      <c r="C23" s="188"/>
      <c r="D23" s="188"/>
      <c r="E23" s="193"/>
      <c r="F23" s="194"/>
      <c r="G23" s="72"/>
      <c r="H23" s="74"/>
      <c r="I23" s="202"/>
      <c r="J23" s="203"/>
      <c r="K23" s="208"/>
      <c r="L23" s="209"/>
      <c r="M23" s="138"/>
    </row>
    <row r="24" spans="1:13" ht="17.25" customHeight="1" x14ac:dyDescent="0.15">
      <c r="A24" s="185">
        <v>27</v>
      </c>
      <c r="B24" s="187"/>
      <c r="C24" s="188" t="str">
        <f>IF(B24="","",IFERROR(VLOOKUP(B24,コースリスト!$A$1:$CJ$994,5,FALSE),"コース番号が間違っています"))</f>
        <v/>
      </c>
      <c r="D24" s="188"/>
      <c r="E24" s="189" t="str">
        <f>IF(B24="","　月　日",IFERROR(TEXT(LEFT(IFERROR(VLOOKUP(B24,コースリスト!$A$1:$CJ$994,6,FALSE),"  月　日"),(FIND(",",IFERROR(VLOOKUP(B24,コースリスト!$A$1:$CJ$994,6,FALSE),"  月　日"))-1)),"m月d日"),"エラー"))</f>
        <v>　月　日</v>
      </c>
      <c r="F24" s="190"/>
      <c r="G24" s="195"/>
      <c r="H24" s="196"/>
      <c r="I24" s="198" t="s">
        <v>518</v>
      </c>
      <c r="J24" s="199"/>
      <c r="K24" s="204"/>
      <c r="L24" s="205"/>
      <c r="M24" s="138"/>
    </row>
    <row r="25" spans="1:13" ht="13.5" customHeight="1" x14ac:dyDescent="0.15">
      <c r="A25" s="186"/>
      <c r="B25" s="187"/>
      <c r="C25" s="188"/>
      <c r="D25" s="188"/>
      <c r="E25" s="191"/>
      <c r="F25" s="192"/>
      <c r="G25" s="183"/>
      <c r="H25" s="184"/>
      <c r="I25" s="200"/>
      <c r="J25" s="201"/>
      <c r="K25" s="206"/>
      <c r="L25" s="207"/>
      <c r="M25" s="138"/>
    </row>
    <row r="26" spans="1:13" ht="13.5" customHeight="1" x14ac:dyDescent="0.15">
      <c r="A26" s="186"/>
      <c r="B26" s="187"/>
      <c r="C26" s="188"/>
      <c r="D26" s="188"/>
      <c r="E26" s="193"/>
      <c r="F26" s="194"/>
      <c r="G26" s="72"/>
      <c r="H26" s="74"/>
      <c r="I26" s="202"/>
      <c r="J26" s="203"/>
      <c r="K26" s="208"/>
      <c r="L26" s="209"/>
      <c r="M26" s="138"/>
    </row>
    <row r="27" spans="1:13" ht="17.25" customHeight="1" x14ac:dyDescent="0.15">
      <c r="A27" s="185">
        <v>28</v>
      </c>
      <c r="B27" s="187"/>
      <c r="C27" s="188" t="str">
        <f>IF(B27="","",IFERROR(VLOOKUP(B27,コースリスト!$A$1:$CJ$994,5,FALSE),"コース番号が間違っています"))</f>
        <v/>
      </c>
      <c r="D27" s="188"/>
      <c r="E27" s="189" t="str">
        <f>IF(B27="","　月　日",IFERROR(TEXT(LEFT(IFERROR(VLOOKUP(B27,コースリスト!$A$1:$CJ$994,6,FALSE),"  月　日"),(FIND(",",IFERROR(VLOOKUP(B27,コースリスト!$A$1:$CJ$994,6,FALSE),"  月　日"))-1)),"m月d日"),"エラー"))</f>
        <v>　月　日</v>
      </c>
      <c r="F27" s="190"/>
      <c r="G27" s="195"/>
      <c r="H27" s="196"/>
      <c r="I27" s="198" t="s">
        <v>518</v>
      </c>
      <c r="J27" s="199"/>
      <c r="K27" s="204"/>
      <c r="L27" s="205"/>
      <c r="M27" s="138"/>
    </row>
    <row r="28" spans="1:13" ht="13.5" customHeight="1" x14ac:dyDescent="0.15">
      <c r="A28" s="186"/>
      <c r="B28" s="187"/>
      <c r="C28" s="188"/>
      <c r="D28" s="188"/>
      <c r="E28" s="191"/>
      <c r="F28" s="192"/>
      <c r="G28" s="183"/>
      <c r="H28" s="184"/>
      <c r="I28" s="200"/>
      <c r="J28" s="201"/>
      <c r="K28" s="206"/>
      <c r="L28" s="207"/>
      <c r="M28" s="138"/>
    </row>
    <row r="29" spans="1:13" ht="13.5" customHeight="1" x14ac:dyDescent="0.15">
      <c r="A29" s="186"/>
      <c r="B29" s="187"/>
      <c r="C29" s="188"/>
      <c r="D29" s="188"/>
      <c r="E29" s="193"/>
      <c r="F29" s="194"/>
      <c r="G29" s="72"/>
      <c r="H29" s="74"/>
      <c r="I29" s="202"/>
      <c r="J29" s="203"/>
      <c r="K29" s="208"/>
      <c r="L29" s="209"/>
      <c r="M29" s="138"/>
    </row>
    <row r="30" spans="1:13" ht="17.25" customHeight="1" x14ac:dyDescent="0.15">
      <c r="A30" s="185">
        <v>29</v>
      </c>
      <c r="B30" s="187"/>
      <c r="C30" s="188" t="str">
        <f>IF(B30="","",IFERROR(VLOOKUP(B30,コースリスト!$A$1:$CJ$994,5,FALSE),"コース番号が間違っています"))</f>
        <v/>
      </c>
      <c r="D30" s="188"/>
      <c r="E30" s="189" t="str">
        <f>IF(B30="","　月　日",IFERROR(TEXT(LEFT(IFERROR(VLOOKUP(B30,コースリスト!$A$1:$CJ$994,6,FALSE),"  月　日"),(FIND(",",IFERROR(VLOOKUP(B30,コースリスト!$A$1:$CJ$994,6,FALSE),"  月　日"))-1)),"m月d日"),"エラー"))</f>
        <v>　月　日</v>
      </c>
      <c r="F30" s="190"/>
      <c r="G30" s="195"/>
      <c r="H30" s="196"/>
      <c r="I30" s="198" t="s">
        <v>518</v>
      </c>
      <c r="J30" s="199"/>
      <c r="K30" s="204"/>
      <c r="L30" s="205"/>
      <c r="M30" s="138"/>
    </row>
    <row r="31" spans="1:13" ht="13.5" customHeight="1" x14ac:dyDescent="0.15">
      <c r="A31" s="186"/>
      <c r="B31" s="187"/>
      <c r="C31" s="188"/>
      <c r="D31" s="188"/>
      <c r="E31" s="191"/>
      <c r="F31" s="192"/>
      <c r="G31" s="183"/>
      <c r="H31" s="184"/>
      <c r="I31" s="200"/>
      <c r="J31" s="201"/>
      <c r="K31" s="206"/>
      <c r="L31" s="207"/>
      <c r="M31" s="138"/>
    </row>
    <row r="32" spans="1:13" ht="13.5" customHeight="1" x14ac:dyDescent="0.15">
      <c r="A32" s="186"/>
      <c r="B32" s="187"/>
      <c r="C32" s="188"/>
      <c r="D32" s="188"/>
      <c r="E32" s="193"/>
      <c r="F32" s="194"/>
      <c r="G32" s="72"/>
      <c r="H32" s="74"/>
      <c r="I32" s="202"/>
      <c r="J32" s="203"/>
      <c r="K32" s="208"/>
      <c r="L32" s="209"/>
      <c r="M32" s="138"/>
    </row>
    <row r="33" spans="1:13" ht="17.25" customHeight="1" x14ac:dyDescent="0.15">
      <c r="A33" s="185">
        <v>30</v>
      </c>
      <c r="B33" s="187"/>
      <c r="C33" s="188" t="str">
        <f>IF(B33="","",IFERROR(VLOOKUP(B33,コースリスト!$A$1:$CJ$994,5,FALSE),"コース番号が間違っています"))</f>
        <v/>
      </c>
      <c r="D33" s="188"/>
      <c r="E33" s="189" t="str">
        <f>IF(B33="","　月　日",IFERROR(TEXT(LEFT(IFERROR(VLOOKUP(B33,コースリスト!$A$1:$CJ$994,6,FALSE),"  月　日"),(FIND(",",IFERROR(VLOOKUP(B33,コースリスト!$A$1:$CJ$994,6,FALSE),"  月　日"))-1)),"m月d日"),"エラー"))</f>
        <v>　月　日</v>
      </c>
      <c r="F33" s="190"/>
      <c r="G33" s="195"/>
      <c r="H33" s="196"/>
      <c r="I33" s="198" t="s">
        <v>518</v>
      </c>
      <c r="J33" s="199"/>
      <c r="K33" s="204"/>
      <c r="L33" s="205"/>
      <c r="M33" s="138"/>
    </row>
    <row r="34" spans="1:13" ht="13.5" customHeight="1" x14ac:dyDescent="0.15">
      <c r="A34" s="186"/>
      <c r="B34" s="187"/>
      <c r="C34" s="188"/>
      <c r="D34" s="188"/>
      <c r="E34" s="191"/>
      <c r="F34" s="192"/>
      <c r="G34" s="183"/>
      <c r="H34" s="184"/>
      <c r="I34" s="200"/>
      <c r="J34" s="201"/>
      <c r="K34" s="206"/>
      <c r="L34" s="207"/>
      <c r="M34" s="138"/>
    </row>
    <row r="35" spans="1:13" ht="13.5" customHeight="1" x14ac:dyDescent="0.15">
      <c r="A35" s="186"/>
      <c r="B35" s="187"/>
      <c r="C35" s="188"/>
      <c r="D35" s="188"/>
      <c r="E35" s="193"/>
      <c r="F35" s="194"/>
      <c r="G35" s="72"/>
      <c r="H35" s="74"/>
      <c r="I35" s="202"/>
      <c r="J35" s="203"/>
      <c r="K35" s="208"/>
      <c r="L35" s="209"/>
      <c r="M35" s="138"/>
    </row>
    <row r="36" spans="1:13" ht="17.25" customHeight="1" x14ac:dyDescent="0.15">
      <c r="A36" s="185">
        <v>31</v>
      </c>
      <c r="B36" s="187"/>
      <c r="C36" s="188" t="str">
        <f>IF(B36="","",IFERROR(VLOOKUP(B36,コースリスト!$A$1:$CJ$994,5,FALSE),"コース番号が間違っています"))</f>
        <v/>
      </c>
      <c r="D36" s="188"/>
      <c r="E36" s="189" t="str">
        <f>IF(B36="","　月　日",IFERROR(TEXT(LEFT(IFERROR(VLOOKUP(B36,コースリスト!$A$1:$CJ$994,6,FALSE),"  月　日"),(FIND(",",IFERROR(VLOOKUP(B36,コースリスト!$A$1:$CJ$994,6,FALSE),"  月　日"))-1)),"m月d日"),"エラー"))</f>
        <v>　月　日</v>
      </c>
      <c r="F36" s="190"/>
      <c r="G36" s="195"/>
      <c r="H36" s="196"/>
      <c r="I36" s="198" t="s">
        <v>518</v>
      </c>
      <c r="J36" s="199"/>
      <c r="K36" s="204"/>
      <c r="L36" s="205"/>
      <c r="M36" s="138"/>
    </row>
    <row r="37" spans="1:13" ht="13.5" customHeight="1" x14ac:dyDescent="0.15">
      <c r="A37" s="186"/>
      <c r="B37" s="187"/>
      <c r="C37" s="188"/>
      <c r="D37" s="188"/>
      <c r="E37" s="191"/>
      <c r="F37" s="192"/>
      <c r="G37" s="183"/>
      <c r="H37" s="184"/>
      <c r="I37" s="200"/>
      <c r="J37" s="201"/>
      <c r="K37" s="206"/>
      <c r="L37" s="207"/>
      <c r="M37" s="138"/>
    </row>
    <row r="38" spans="1:13" ht="13.5" customHeight="1" x14ac:dyDescent="0.15">
      <c r="A38" s="186"/>
      <c r="B38" s="187"/>
      <c r="C38" s="188"/>
      <c r="D38" s="188"/>
      <c r="E38" s="193"/>
      <c r="F38" s="194"/>
      <c r="G38" s="72"/>
      <c r="H38" s="74"/>
      <c r="I38" s="202"/>
      <c r="J38" s="203"/>
      <c r="K38" s="208"/>
      <c r="L38" s="209"/>
      <c r="M38" s="138"/>
    </row>
    <row r="39" spans="1:13" ht="17.25" customHeight="1" x14ac:dyDescent="0.15">
      <c r="A39" s="185">
        <v>32</v>
      </c>
      <c r="B39" s="187"/>
      <c r="C39" s="188" t="str">
        <f>IF(B39="","",IFERROR(VLOOKUP(B39,コースリスト!$A$1:$CJ$994,5,FALSE),"コース番号が間違っています"))</f>
        <v/>
      </c>
      <c r="D39" s="188"/>
      <c r="E39" s="189" t="str">
        <f>IF(B39="","　月　日",IFERROR(TEXT(LEFT(IFERROR(VLOOKUP(B39,コースリスト!$A$1:$CJ$994,6,FALSE),"  月　日"),(FIND(",",IFERROR(VLOOKUP(B39,コースリスト!$A$1:$CJ$994,6,FALSE),"  月　日"))-1)),"m月d日"),"エラー"))</f>
        <v>　月　日</v>
      </c>
      <c r="F39" s="190"/>
      <c r="G39" s="195"/>
      <c r="H39" s="196"/>
      <c r="I39" s="198" t="s">
        <v>518</v>
      </c>
      <c r="J39" s="199"/>
      <c r="K39" s="204"/>
      <c r="L39" s="205"/>
      <c r="M39" s="138"/>
    </row>
    <row r="40" spans="1:13" ht="13.5" customHeight="1" x14ac:dyDescent="0.15">
      <c r="A40" s="186"/>
      <c r="B40" s="187"/>
      <c r="C40" s="188"/>
      <c r="D40" s="188"/>
      <c r="E40" s="191"/>
      <c r="F40" s="192"/>
      <c r="G40" s="183"/>
      <c r="H40" s="184"/>
      <c r="I40" s="200"/>
      <c r="J40" s="201"/>
      <c r="K40" s="206"/>
      <c r="L40" s="207"/>
      <c r="M40" s="138"/>
    </row>
    <row r="41" spans="1:13" ht="13.5" customHeight="1" x14ac:dyDescent="0.15">
      <c r="A41" s="186"/>
      <c r="B41" s="187"/>
      <c r="C41" s="188"/>
      <c r="D41" s="188"/>
      <c r="E41" s="193"/>
      <c r="F41" s="194"/>
      <c r="G41" s="72"/>
      <c r="H41" s="74"/>
      <c r="I41" s="202"/>
      <c r="J41" s="203"/>
      <c r="K41" s="208"/>
      <c r="L41" s="209"/>
      <c r="M41" s="138"/>
    </row>
    <row r="42" spans="1:13" ht="17.25" customHeight="1" x14ac:dyDescent="0.15">
      <c r="A42" s="185">
        <v>33</v>
      </c>
      <c r="B42" s="187"/>
      <c r="C42" s="188" t="str">
        <f>IF(B42="","",IFERROR(VLOOKUP(B42,コースリスト!$A$1:$CJ$994,5,FALSE),"コース番号が間違っています"))</f>
        <v/>
      </c>
      <c r="D42" s="188"/>
      <c r="E42" s="189" t="str">
        <f>IF(B42="","　月　日",IFERROR(TEXT(LEFT(IFERROR(VLOOKUP(B42,コースリスト!$A$1:$CJ$994,6,FALSE),"  月　日"),(FIND(",",IFERROR(VLOOKUP(B42,コースリスト!$A$1:$CJ$994,6,FALSE),"  月　日"))-1)),"m月d日"),"エラー"))</f>
        <v>　月　日</v>
      </c>
      <c r="F42" s="190"/>
      <c r="G42" s="195"/>
      <c r="H42" s="196"/>
      <c r="I42" s="198" t="s">
        <v>518</v>
      </c>
      <c r="J42" s="199"/>
      <c r="K42" s="204"/>
      <c r="L42" s="205"/>
      <c r="M42" s="138"/>
    </row>
    <row r="43" spans="1:13" ht="13.5" customHeight="1" x14ac:dyDescent="0.15">
      <c r="A43" s="186"/>
      <c r="B43" s="187"/>
      <c r="C43" s="188"/>
      <c r="D43" s="188"/>
      <c r="E43" s="191"/>
      <c r="F43" s="192"/>
      <c r="G43" s="183"/>
      <c r="H43" s="184"/>
      <c r="I43" s="200"/>
      <c r="J43" s="201"/>
      <c r="K43" s="206"/>
      <c r="L43" s="207"/>
      <c r="M43" s="138"/>
    </row>
    <row r="44" spans="1:13" ht="13.5" customHeight="1" x14ac:dyDescent="0.15">
      <c r="A44" s="186"/>
      <c r="B44" s="187"/>
      <c r="C44" s="188"/>
      <c r="D44" s="188"/>
      <c r="E44" s="193"/>
      <c r="F44" s="194"/>
      <c r="G44" s="72"/>
      <c r="H44" s="74"/>
      <c r="I44" s="202"/>
      <c r="J44" s="203"/>
      <c r="K44" s="208"/>
      <c r="L44" s="209"/>
      <c r="M44" s="138"/>
    </row>
    <row r="45" spans="1:13" ht="17.25" customHeight="1" x14ac:dyDescent="0.15">
      <c r="A45" s="185">
        <v>34</v>
      </c>
      <c r="B45" s="187"/>
      <c r="C45" s="188" t="str">
        <f>IF(B45="","",IFERROR(VLOOKUP(B45,コースリスト!$A$1:$CJ$994,5,FALSE),"コース番号が間違っています"))</f>
        <v/>
      </c>
      <c r="D45" s="188"/>
      <c r="E45" s="189" t="str">
        <f>IF(B45="","　月　日",IFERROR(TEXT(LEFT(IFERROR(VLOOKUP(B45,コースリスト!$A$1:$CJ$994,6,FALSE),"  月　日"),(FIND(",",IFERROR(VLOOKUP(B45,コースリスト!$A$1:$CJ$994,6,FALSE),"  月　日"))-1)),"m月d日"),"エラー"))</f>
        <v>　月　日</v>
      </c>
      <c r="F45" s="190"/>
      <c r="G45" s="195"/>
      <c r="H45" s="196"/>
      <c r="I45" s="198" t="s">
        <v>518</v>
      </c>
      <c r="J45" s="199"/>
      <c r="K45" s="204"/>
      <c r="L45" s="205"/>
      <c r="M45" s="138"/>
    </row>
    <row r="46" spans="1:13" ht="13.5" customHeight="1" x14ac:dyDescent="0.15">
      <c r="A46" s="186"/>
      <c r="B46" s="187"/>
      <c r="C46" s="188"/>
      <c r="D46" s="188"/>
      <c r="E46" s="191"/>
      <c r="F46" s="192"/>
      <c r="G46" s="183"/>
      <c r="H46" s="184"/>
      <c r="I46" s="200"/>
      <c r="J46" s="201"/>
      <c r="K46" s="206"/>
      <c r="L46" s="207"/>
      <c r="M46" s="138"/>
    </row>
    <row r="47" spans="1:13" ht="13.5" customHeight="1" x14ac:dyDescent="0.15">
      <c r="A47" s="186"/>
      <c r="B47" s="187"/>
      <c r="C47" s="188"/>
      <c r="D47" s="188"/>
      <c r="E47" s="193"/>
      <c r="F47" s="194"/>
      <c r="G47" s="72"/>
      <c r="H47" s="74"/>
      <c r="I47" s="202"/>
      <c r="J47" s="203"/>
      <c r="K47" s="208"/>
      <c r="L47" s="209"/>
      <c r="M47" s="138"/>
    </row>
    <row r="48" spans="1:13" ht="17.25" customHeight="1" x14ac:dyDescent="0.15">
      <c r="A48" s="185">
        <v>35</v>
      </c>
      <c r="B48" s="187"/>
      <c r="C48" s="188" t="str">
        <f>IF(B48="","",IFERROR(VLOOKUP(B48,コースリスト!$A$1:$CJ$994,5,FALSE),"コース番号が間違っています"))</f>
        <v/>
      </c>
      <c r="D48" s="188"/>
      <c r="E48" s="189" t="str">
        <f>IF(B48="","　月　日",IFERROR(TEXT(LEFT(IFERROR(VLOOKUP(B48,コースリスト!$A$1:$CJ$994,6,FALSE),"  月　日"),(FIND(",",IFERROR(VLOOKUP(B48,コースリスト!$A$1:$CJ$994,6,FALSE),"  月　日"))-1)),"m月d日"),"エラー"))</f>
        <v>　月　日</v>
      </c>
      <c r="F48" s="190"/>
      <c r="G48" s="195"/>
      <c r="H48" s="196"/>
      <c r="I48" s="198" t="s">
        <v>518</v>
      </c>
      <c r="J48" s="199"/>
      <c r="K48" s="204"/>
      <c r="L48" s="205"/>
      <c r="M48" s="138"/>
    </row>
    <row r="49" spans="1:13" ht="13.5" customHeight="1" x14ac:dyDescent="0.15">
      <c r="A49" s="186"/>
      <c r="B49" s="187"/>
      <c r="C49" s="188"/>
      <c r="D49" s="188"/>
      <c r="E49" s="191"/>
      <c r="F49" s="192"/>
      <c r="G49" s="183"/>
      <c r="H49" s="184"/>
      <c r="I49" s="200"/>
      <c r="J49" s="201"/>
      <c r="K49" s="206"/>
      <c r="L49" s="207"/>
      <c r="M49" s="138"/>
    </row>
    <row r="50" spans="1:13" ht="13.5" customHeight="1" x14ac:dyDescent="0.15">
      <c r="A50" s="186"/>
      <c r="B50" s="187"/>
      <c r="C50" s="188"/>
      <c r="D50" s="188"/>
      <c r="E50" s="193"/>
      <c r="F50" s="194"/>
      <c r="G50" s="72"/>
      <c r="H50" s="74"/>
      <c r="I50" s="202"/>
      <c r="J50" s="203"/>
      <c r="K50" s="208"/>
      <c r="L50" s="209"/>
      <c r="M50" s="138"/>
    </row>
    <row r="51" spans="1:13" ht="17.25" customHeight="1" x14ac:dyDescent="0.15">
      <c r="A51" s="185">
        <v>36</v>
      </c>
      <c r="B51" s="187"/>
      <c r="C51" s="188" t="str">
        <f>IF(B51="","",IFERROR(VLOOKUP(B51,コースリスト!$A$1:$CJ$994,5,FALSE),"コース番号が間違っています"))</f>
        <v/>
      </c>
      <c r="D51" s="188"/>
      <c r="E51" s="189" t="str">
        <f>IF(B51="","　月　日",IFERROR(TEXT(LEFT(IFERROR(VLOOKUP(B51,コースリスト!$A$1:$CJ$994,6,FALSE),"  月　日"),(FIND(",",IFERROR(VLOOKUP(B51,コースリスト!$A$1:$CJ$994,6,FALSE),"  月　日"))-1)),"m月d日"),"エラー"))</f>
        <v>　月　日</v>
      </c>
      <c r="F51" s="190"/>
      <c r="G51" s="195"/>
      <c r="H51" s="196"/>
      <c r="I51" s="198" t="s">
        <v>518</v>
      </c>
      <c r="J51" s="199"/>
      <c r="K51" s="204"/>
      <c r="L51" s="205"/>
      <c r="M51" s="138"/>
    </row>
    <row r="52" spans="1:13" ht="13.5" customHeight="1" x14ac:dyDescent="0.15">
      <c r="A52" s="186"/>
      <c r="B52" s="187"/>
      <c r="C52" s="188"/>
      <c r="D52" s="188"/>
      <c r="E52" s="191"/>
      <c r="F52" s="192"/>
      <c r="G52" s="183"/>
      <c r="H52" s="184"/>
      <c r="I52" s="200"/>
      <c r="J52" s="201"/>
      <c r="K52" s="206"/>
      <c r="L52" s="207"/>
      <c r="M52" s="138"/>
    </row>
    <row r="53" spans="1:13" ht="13.5" customHeight="1" x14ac:dyDescent="0.15">
      <c r="A53" s="186"/>
      <c r="B53" s="187"/>
      <c r="C53" s="188"/>
      <c r="D53" s="188"/>
      <c r="E53" s="193"/>
      <c r="F53" s="194"/>
      <c r="G53" s="72"/>
      <c r="H53" s="74"/>
      <c r="I53" s="202"/>
      <c r="J53" s="203"/>
      <c r="K53" s="208"/>
      <c r="L53" s="209"/>
      <c r="M53" s="138"/>
    </row>
    <row r="54" spans="1:13" ht="17.25" customHeight="1" x14ac:dyDescent="0.15">
      <c r="A54" s="185">
        <v>37</v>
      </c>
      <c r="B54" s="187"/>
      <c r="C54" s="188" t="str">
        <f>IF(B54="","",IFERROR(VLOOKUP(B54,コースリスト!$A$1:$CJ$994,5,FALSE),"コース番号が間違っています"))</f>
        <v/>
      </c>
      <c r="D54" s="188"/>
      <c r="E54" s="189" t="str">
        <f>IF(B54="","　月　日",IFERROR(TEXT(LEFT(IFERROR(VLOOKUP(B54,コースリスト!$A$1:$CJ$994,6,FALSE),"  月　日"),(FIND(",",IFERROR(VLOOKUP(B54,コースリスト!$A$1:$CJ$994,6,FALSE),"  月　日"))-1)),"m月d日"),"エラー"))</f>
        <v>　月　日</v>
      </c>
      <c r="F54" s="190"/>
      <c r="G54" s="195"/>
      <c r="H54" s="196"/>
      <c r="I54" s="198" t="s">
        <v>518</v>
      </c>
      <c r="J54" s="199"/>
      <c r="K54" s="204"/>
      <c r="L54" s="205"/>
      <c r="M54" s="138"/>
    </row>
    <row r="55" spans="1:13" ht="13.5" customHeight="1" x14ac:dyDescent="0.15">
      <c r="A55" s="186"/>
      <c r="B55" s="187"/>
      <c r="C55" s="188"/>
      <c r="D55" s="188"/>
      <c r="E55" s="191"/>
      <c r="F55" s="192"/>
      <c r="G55" s="183"/>
      <c r="H55" s="184"/>
      <c r="I55" s="200"/>
      <c r="J55" s="201"/>
      <c r="K55" s="206"/>
      <c r="L55" s="207"/>
      <c r="M55" s="138"/>
    </row>
    <row r="56" spans="1:13" ht="13.5" customHeight="1" x14ac:dyDescent="0.15">
      <c r="A56" s="186"/>
      <c r="B56" s="187"/>
      <c r="C56" s="188"/>
      <c r="D56" s="188"/>
      <c r="E56" s="193"/>
      <c r="F56" s="194"/>
      <c r="G56" s="72"/>
      <c r="H56" s="74"/>
      <c r="I56" s="202"/>
      <c r="J56" s="203"/>
      <c r="K56" s="208"/>
      <c r="L56" s="209"/>
      <c r="M56" s="138"/>
    </row>
    <row r="57" spans="1:13" ht="17.25" customHeight="1" x14ac:dyDescent="0.15">
      <c r="A57" s="185">
        <v>38</v>
      </c>
      <c r="B57" s="187"/>
      <c r="C57" s="188" t="str">
        <f>IF(B57="","",IFERROR(VLOOKUP(B57,コースリスト!$A$1:$CJ$994,5,FALSE),"コース番号が間違っています"))</f>
        <v/>
      </c>
      <c r="D57" s="188"/>
      <c r="E57" s="189" t="str">
        <f>IF(B57="","　月　日",IFERROR(TEXT(LEFT(IFERROR(VLOOKUP(B57,コースリスト!$A$1:$CJ$994,6,FALSE),"  月　日"),(FIND(",",IFERROR(VLOOKUP(B57,コースリスト!$A$1:$CJ$994,6,FALSE),"  月　日"))-1)),"m月d日"),"エラー"))</f>
        <v>　月　日</v>
      </c>
      <c r="F57" s="190"/>
      <c r="G57" s="195"/>
      <c r="H57" s="196"/>
      <c r="I57" s="198" t="s">
        <v>518</v>
      </c>
      <c r="J57" s="199"/>
      <c r="K57" s="204"/>
      <c r="L57" s="205"/>
      <c r="M57" s="138"/>
    </row>
    <row r="58" spans="1:13" ht="13.5" customHeight="1" x14ac:dyDescent="0.15">
      <c r="A58" s="186"/>
      <c r="B58" s="187"/>
      <c r="C58" s="188"/>
      <c r="D58" s="188"/>
      <c r="E58" s="191"/>
      <c r="F58" s="192"/>
      <c r="G58" s="183"/>
      <c r="H58" s="184"/>
      <c r="I58" s="200"/>
      <c r="J58" s="201"/>
      <c r="K58" s="206"/>
      <c r="L58" s="207"/>
      <c r="M58" s="138"/>
    </row>
    <row r="59" spans="1:13" ht="13.5" customHeight="1" x14ac:dyDescent="0.15">
      <c r="A59" s="186"/>
      <c r="B59" s="187"/>
      <c r="C59" s="188"/>
      <c r="D59" s="188"/>
      <c r="E59" s="193"/>
      <c r="F59" s="194"/>
      <c r="G59" s="72"/>
      <c r="H59" s="74"/>
      <c r="I59" s="202"/>
      <c r="J59" s="203"/>
      <c r="K59" s="208"/>
      <c r="L59" s="209"/>
      <c r="M59" s="138"/>
    </row>
    <row r="60" spans="1:13" ht="17.25" customHeight="1" x14ac:dyDescent="0.15">
      <c r="A60" s="185">
        <v>39</v>
      </c>
      <c r="B60" s="187"/>
      <c r="C60" s="188" t="str">
        <f>IF(B60="","",IFERROR(VLOOKUP(B60,コースリスト!$A$1:$CJ$994,5,FALSE),"コース番号が間違っています"))</f>
        <v/>
      </c>
      <c r="D60" s="188"/>
      <c r="E60" s="189" t="str">
        <f>IF(B60="","　月　日",IFERROR(TEXT(LEFT(IFERROR(VLOOKUP(B60,コースリスト!$A$1:$CJ$994,6,FALSE),"  月　日"),(FIND(",",IFERROR(VLOOKUP(B60,コースリスト!$A$1:$CJ$994,6,FALSE),"  月　日"))-1)),"m月d日"),"エラー"))</f>
        <v>　月　日</v>
      </c>
      <c r="F60" s="190"/>
      <c r="G60" s="195"/>
      <c r="H60" s="196"/>
      <c r="I60" s="198" t="s">
        <v>518</v>
      </c>
      <c r="J60" s="199"/>
      <c r="K60" s="204"/>
      <c r="L60" s="205"/>
      <c r="M60" s="138"/>
    </row>
    <row r="61" spans="1:13" ht="13.5" customHeight="1" x14ac:dyDescent="0.15">
      <c r="A61" s="186"/>
      <c r="B61" s="187"/>
      <c r="C61" s="188"/>
      <c r="D61" s="188"/>
      <c r="E61" s="191"/>
      <c r="F61" s="192"/>
      <c r="G61" s="183"/>
      <c r="H61" s="184"/>
      <c r="I61" s="200"/>
      <c r="J61" s="201"/>
      <c r="K61" s="206"/>
      <c r="L61" s="207"/>
      <c r="M61" s="138"/>
    </row>
    <row r="62" spans="1:13" ht="13.5" customHeight="1" x14ac:dyDescent="0.15">
      <c r="A62" s="186"/>
      <c r="B62" s="187"/>
      <c r="C62" s="188"/>
      <c r="D62" s="188"/>
      <c r="E62" s="193"/>
      <c r="F62" s="194"/>
      <c r="G62" s="72"/>
      <c r="H62" s="74"/>
      <c r="I62" s="202"/>
      <c r="J62" s="203"/>
      <c r="K62" s="208"/>
      <c r="L62" s="209"/>
      <c r="M62" s="138"/>
    </row>
    <row r="63" spans="1:13" ht="17.25" customHeight="1" x14ac:dyDescent="0.15">
      <c r="A63" s="185">
        <v>40</v>
      </c>
      <c r="B63" s="187"/>
      <c r="C63" s="188" t="str">
        <f>IF(B63="","",IFERROR(VLOOKUP(B63,コースリスト!$A$1:$CJ$994,5,FALSE),"コース番号が間違っています"))</f>
        <v/>
      </c>
      <c r="D63" s="188"/>
      <c r="E63" s="189" t="str">
        <f>IF(B63="","　月　日",IFERROR(TEXT(LEFT(IFERROR(VLOOKUP(B63,コースリスト!$A$1:$CJ$994,6,FALSE),"  月　日"),(FIND(",",IFERROR(VLOOKUP(B63,コースリスト!$A$1:$CJ$994,6,FALSE),"  月　日"))-1)),"m月d日"),"エラー"))</f>
        <v>　月　日</v>
      </c>
      <c r="F63" s="190"/>
      <c r="G63" s="214"/>
      <c r="H63" s="215"/>
      <c r="I63" s="198" t="s">
        <v>518</v>
      </c>
      <c r="J63" s="199"/>
      <c r="K63" s="204"/>
      <c r="L63" s="205"/>
      <c r="M63" s="138"/>
    </row>
    <row r="64" spans="1:13" ht="13.5" customHeight="1" x14ac:dyDescent="0.15">
      <c r="A64" s="186"/>
      <c r="B64" s="187"/>
      <c r="C64" s="188"/>
      <c r="D64" s="188"/>
      <c r="E64" s="191"/>
      <c r="F64" s="192"/>
      <c r="G64" s="183"/>
      <c r="H64" s="184"/>
      <c r="I64" s="200"/>
      <c r="J64" s="201"/>
      <c r="K64" s="206"/>
      <c r="L64" s="207"/>
      <c r="M64" s="138"/>
    </row>
    <row r="65" spans="1:13" ht="13.5" customHeight="1" thickBot="1" x14ac:dyDescent="0.2">
      <c r="A65" s="212"/>
      <c r="B65" s="213"/>
      <c r="C65" s="188"/>
      <c r="D65" s="188"/>
      <c r="E65" s="193"/>
      <c r="F65" s="194"/>
      <c r="G65" s="210"/>
      <c r="H65" s="211"/>
      <c r="I65" s="216"/>
      <c r="J65" s="217"/>
      <c r="K65" s="218"/>
      <c r="L65" s="219"/>
      <c r="M65" s="138"/>
    </row>
  </sheetData>
  <sheetProtection algorithmName="SHA-512" hashValue="FsBAJyXrMykhjorkrDGqtIbcCmheX7BvY04SHD4naALcmwNgi81cVWPGvpWQfUVORkjDbZ+m+km3AehiTlwJTw==" saltValue="/k5QuF124T71yJD/jft3Vg==" spinCount="100000" sheet="1" objects="1" scenarios="1" selectLockedCells="1"/>
  <mergeCells count="191">
    <mergeCell ref="C1:F2"/>
    <mergeCell ref="I1:K2"/>
    <mergeCell ref="A4:A5"/>
    <mergeCell ref="B4:B5"/>
    <mergeCell ref="C4:D5"/>
    <mergeCell ref="E4:F5"/>
    <mergeCell ref="G4:H4"/>
    <mergeCell ref="I4:J5"/>
    <mergeCell ref="K4:L5"/>
    <mergeCell ref="G7:H8"/>
    <mergeCell ref="A9:A11"/>
    <mergeCell ref="B9:B11"/>
    <mergeCell ref="C9:D11"/>
    <mergeCell ref="E9:F11"/>
    <mergeCell ref="G9:H9"/>
    <mergeCell ref="M4:M5"/>
    <mergeCell ref="G5:H5"/>
    <mergeCell ref="A6:A8"/>
    <mergeCell ref="B6:B8"/>
    <mergeCell ref="C6:D8"/>
    <mergeCell ref="E6:F8"/>
    <mergeCell ref="G6:H6"/>
    <mergeCell ref="I6:J8"/>
    <mergeCell ref="K6:L8"/>
    <mergeCell ref="M6:M8"/>
    <mergeCell ref="I9:J11"/>
    <mergeCell ref="K9:L11"/>
    <mergeCell ref="M9:M11"/>
    <mergeCell ref="G10:H11"/>
    <mergeCell ref="A12:A14"/>
    <mergeCell ref="B12:B14"/>
    <mergeCell ref="C12:D14"/>
    <mergeCell ref="E12:F14"/>
    <mergeCell ref="G12:H12"/>
    <mergeCell ref="I12:J14"/>
    <mergeCell ref="K12:L14"/>
    <mergeCell ref="M12:M14"/>
    <mergeCell ref="G13:H14"/>
    <mergeCell ref="M15:M17"/>
    <mergeCell ref="G16:H17"/>
    <mergeCell ref="A18:A20"/>
    <mergeCell ref="B18:B20"/>
    <mergeCell ref="C18:D20"/>
    <mergeCell ref="E18:F20"/>
    <mergeCell ref="G18:H18"/>
    <mergeCell ref="I18:J20"/>
    <mergeCell ref="K18:L20"/>
    <mergeCell ref="M18:M20"/>
    <mergeCell ref="A15:A17"/>
    <mergeCell ref="B15:B17"/>
    <mergeCell ref="C15:D17"/>
    <mergeCell ref="E15:F17"/>
    <mergeCell ref="G15:H15"/>
    <mergeCell ref="I15:J17"/>
    <mergeCell ref="K15:L17"/>
    <mergeCell ref="G19:H20"/>
    <mergeCell ref="M21:M23"/>
    <mergeCell ref="G22:H23"/>
    <mergeCell ref="A24:A26"/>
    <mergeCell ref="B24:B26"/>
    <mergeCell ref="C24:D26"/>
    <mergeCell ref="E24:F26"/>
    <mergeCell ref="G24:H24"/>
    <mergeCell ref="I24:J26"/>
    <mergeCell ref="K24:L26"/>
    <mergeCell ref="M24:M26"/>
    <mergeCell ref="G25:H26"/>
    <mergeCell ref="A21:A23"/>
    <mergeCell ref="B21:B23"/>
    <mergeCell ref="C21:D23"/>
    <mergeCell ref="E21:F23"/>
    <mergeCell ref="G21:H21"/>
    <mergeCell ref="I21:J23"/>
    <mergeCell ref="K21:L23"/>
    <mergeCell ref="M27:M29"/>
    <mergeCell ref="G28:H29"/>
    <mergeCell ref="A30:A32"/>
    <mergeCell ref="B30:B32"/>
    <mergeCell ref="C30:D32"/>
    <mergeCell ref="E30:F32"/>
    <mergeCell ref="G30:H30"/>
    <mergeCell ref="I30:J32"/>
    <mergeCell ref="K30:L32"/>
    <mergeCell ref="M30:M32"/>
    <mergeCell ref="A27:A29"/>
    <mergeCell ref="B27:B29"/>
    <mergeCell ref="C27:D29"/>
    <mergeCell ref="E27:F29"/>
    <mergeCell ref="G27:H27"/>
    <mergeCell ref="I27:J29"/>
    <mergeCell ref="K27:L29"/>
    <mergeCell ref="G31:H32"/>
    <mergeCell ref="M33:M35"/>
    <mergeCell ref="G34:H35"/>
    <mergeCell ref="A36:A38"/>
    <mergeCell ref="B36:B38"/>
    <mergeCell ref="C36:D38"/>
    <mergeCell ref="E36:F38"/>
    <mergeCell ref="G36:H36"/>
    <mergeCell ref="I36:J38"/>
    <mergeCell ref="K36:L38"/>
    <mergeCell ref="M36:M38"/>
    <mergeCell ref="G37:H38"/>
    <mergeCell ref="A33:A35"/>
    <mergeCell ref="B33:B35"/>
    <mergeCell ref="C33:D35"/>
    <mergeCell ref="E33:F35"/>
    <mergeCell ref="G33:H33"/>
    <mergeCell ref="I33:J35"/>
    <mergeCell ref="K33:L35"/>
    <mergeCell ref="M39:M41"/>
    <mergeCell ref="G40:H41"/>
    <mergeCell ref="A42:A44"/>
    <mergeCell ref="B42:B44"/>
    <mergeCell ref="C42:D44"/>
    <mergeCell ref="E42:F44"/>
    <mergeCell ref="G42:H42"/>
    <mergeCell ref="I42:J44"/>
    <mergeCell ref="K42:L44"/>
    <mergeCell ref="M42:M44"/>
    <mergeCell ref="A39:A41"/>
    <mergeCell ref="B39:B41"/>
    <mergeCell ref="C39:D41"/>
    <mergeCell ref="E39:F41"/>
    <mergeCell ref="G39:H39"/>
    <mergeCell ref="I39:J41"/>
    <mergeCell ref="K39:L41"/>
    <mergeCell ref="G43:H44"/>
    <mergeCell ref="G57:H57"/>
    <mergeCell ref="I57:J59"/>
    <mergeCell ref="K57:L59"/>
    <mergeCell ref="M45:M47"/>
    <mergeCell ref="G46:H47"/>
    <mergeCell ref="A48:A50"/>
    <mergeCell ref="B48:B50"/>
    <mergeCell ref="C48:D50"/>
    <mergeCell ref="E48:F50"/>
    <mergeCell ref="G48:H48"/>
    <mergeCell ref="I48:J50"/>
    <mergeCell ref="K48:L50"/>
    <mergeCell ref="M48:M50"/>
    <mergeCell ref="G49:H50"/>
    <mergeCell ref="A45:A47"/>
    <mergeCell ref="B45:B47"/>
    <mergeCell ref="C45:D47"/>
    <mergeCell ref="E45:F47"/>
    <mergeCell ref="G45:H45"/>
    <mergeCell ref="I45:J47"/>
    <mergeCell ref="K45:L47"/>
    <mergeCell ref="M51:M53"/>
    <mergeCell ref="G52:H53"/>
    <mergeCell ref="A54:A56"/>
    <mergeCell ref="B54:B56"/>
    <mergeCell ref="C54:D56"/>
    <mergeCell ref="E54:F56"/>
    <mergeCell ref="G54:H54"/>
    <mergeCell ref="I54:J56"/>
    <mergeCell ref="K54:L56"/>
    <mergeCell ref="M54:M56"/>
    <mergeCell ref="A51:A53"/>
    <mergeCell ref="B51:B53"/>
    <mergeCell ref="C51:D53"/>
    <mergeCell ref="E51:F53"/>
    <mergeCell ref="G51:H51"/>
    <mergeCell ref="I51:J53"/>
    <mergeCell ref="K51:L53"/>
    <mergeCell ref="G55:H56"/>
    <mergeCell ref="M57:M59"/>
    <mergeCell ref="G58:H59"/>
    <mergeCell ref="A60:A62"/>
    <mergeCell ref="B60:B62"/>
    <mergeCell ref="C60:D62"/>
    <mergeCell ref="E60:F62"/>
    <mergeCell ref="G60:H60"/>
    <mergeCell ref="I60:J62"/>
    <mergeCell ref="M63:M65"/>
    <mergeCell ref="G64:H65"/>
    <mergeCell ref="K60:L62"/>
    <mergeCell ref="M60:M62"/>
    <mergeCell ref="G61:H62"/>
    <mergeCell ref="A63:A65"/>
    <mergeCell ref="B63:B65"/>
    <mergeCell ref="C63:D65"/>
    <mergeCell ref="E63:F65"/>
    <mergeCell ref="G63:H63"/>
    <mergeCell ref="I63:J65"/>
    <mergeCell ref="K63:L65"/>
    <mergeCell ref="A57:A59"/>
    <mergeCell ref="B57:B59"/>
    <mergeCell ref="C57:D59"/>
    <mergeCell ref="E57:F59"/>
  </mergeCells>
  <phoneticPr fontId="34"/>
  <conditionalFormatting sqref="C6:D65">
    <cfRule type="containsText" dxfId="1" priority="2" stopIfTrue="1" operator="containsText" text="コース番号が間違っています">
      <formula>NOT(ISERROR(SEARCH("コース番号が間違っています",C6)))</formula>
    </cfRule>
  </conditionalFormatting>
  <conditionalFormatting sqref="E6:F65">
    <cfRule type="containsText" dxfId="0" priority="1" stopIfTrue="1" operator="containsText" text="エラー">
      <formula>NOT(ISERROR(SEARCH("エラー",E6)))</formula>
    </cfRule>
  </conditionalFormatting>
  <dataValidations count="1">
    <dataValidation type="list" allowBlank="1" showInputMessage="1" showErrorMessage="1" sqref="K6:L65 JD6:JE65 SZ6:TA65 ACV6:ACW65 AMR6:AMS65 AWN6:AWO65 BGJ6:BGK65 BQF6:BQG65 CAB6:CAC65 CJX6:CJY65 CTT6:CTU65 DDP6:DDQ65 DNL6:DNM65 DXH6:DXI65 EHD6:EHE65 EQZ6:ERA65 FAV6:FAW65 FKR6:FKS65 FUN6:FUO65 GEJ6:GEK65 GOF6:GOG65 GYB6:GYC65 HHX6:HHY65 HRT6:HRU65 IBP6:IBQ65 ILL6:ILM65 IVH6:IVI65 JFD6:JFE65 JOZ6:JPA65 JYV6:JYW65 KIR6:KIS65 KSN6:KSO65 LCJ6:LCK65 LMF6:LMG65 LWB6:LWC65 MFX6:MFY65 MPT6:MPU65 MZP6:MZQ65 NJL6:NJM65 NTH6:NTI65 ODD6:ODE65 OMZ6:ONA65 OWV6:OWW65 PGR6:PGS65 PQN6:PQO65 QAJ6:QAK65 QKF6:QKG65 QUB6:QUC65 RDX6:RDY65 RNT6:RNU65 RXP6:RXQ65 SHL6:SHM65 SRH6:SRI65 TBD6:TBE65 TKZ6:TLA65 TUV6:TUW65 UER6:UES65 UON6:UOO65 UYJ6:UYK65 VIF6:VIG65 VSB6:VSC65 WBX6:WBY65 WLT6:WLU65 WVP6:WVQ65 K65542:L65601 JD65542:JE65601 SZ65542:TA65601 ACV65542:ACW65601 AMR65542:AMS65601 AWN65542:AWO65601 BGJ65542:BGK65601 BQF65542:BQG65601 CAB65542:CAC65601 CJX65542:CJY65601 CTT65542:CTU65601 DDP65542:DDQ65601 DNL65542:DNM65601 DXH65542:DXI65601 EHD65542:EHE65601 EQZ65542:ERA65601 FAV65542:FAW65601 FKR65542:FKS65601 FUN65542:FUO65601 GEJ65542:GEK65601 GOF65542:GOG65601 GYB65542:GYC65601 HHX65542:HHY65601 HRT65542:HRU65601 IBP65542:IBQ65601 ILL65542:ILM65601 IVH65542:IVI65601 JFD65542:JFE65601 JOZ65542:JPA65601 JYV65542:JYW65601 KIR65542:KIS65601 KSN65542:KSO65601 LCJ65542:LCK65601 LMF65542:LMG65601 LWB65542:LWC65601 MFX65542:MFY65601 MPT65542:MPU65601 MZP65542:MZQ65601 NJL65542:NJM65601 NTH65542:NTI65601 ODD65542:ODE65601 OMZ65542:ONA65601 OWV65542:OWW65601 PGR65542:PGS65601 PQN65542:PQO65601 QAJ65542:QAK65601 QKF65542:QKG65601 QUB65542:QUC65601 RDX65542:RDY65601 RNT65542:RNU65601 RXP65542:RXQ65601 SHL65542:SHM65601 SRH65542:SRI65601 TBD65542:TBE65601 TKZ65542:TLA65601 TUV65542:TUW65601 UER65542:UES65601 UON65542:UOO65601 UYJ65542:UYK65601 VIF65542:VIG65601 VSB65542:VSC65601 WBX65542:WBY65601 WLT65542:WLU65601 WVP65542:WVQ65601 K131078:L131137 JD131078:JE131137 SZ131078:TA131137 ACV131078:ACW131137 AMR131078:AMS131137 AWN131078:AWO131137 BGJ131078:BGK131137 BQF131078:BQG131137 CAB131078:CAC131137 CJX131078:CJY131137 CTT131078:CTU131137 DDP131078:DDQ131137 DNL131078:DNM131137 DXH131078:DXI131137 EHD131078:EHE131137 EQZ131078:ERA131137 FAV131078:FAW131137 FKR131078:FKS131137 FUN131078:FUO131137 GEJ131078:GEK131137 GOF131078:GOG131137 GYB131078:GYC131137 HHX131078:HHY131137 HRT131078:HRU131137 IBP131078:IBQ131137 ILL131078:ILM131137 IVH131078:IVI131137 JFD131078:JFE131137 JOZ131078:JPA131137 JYV131078:JYW131137 KIR131078:KIS131137 KSN131078:KSO131137 LCJ131078:LCK131137 LMF131078:LMG131137 LWB131078:LWC131137 MFX131078:MFY131137 MPT131078:MPU131137 MZP131078:MZQ131137 NJL131078:NJM131137 NTH131078:NTI131137 ODD131078:ODE131137 OMZ131078:ONA131137 OWV131078:OWW131137 PGR131078:PGS131137 PQN131078:PQO131137 QAJ131078:QAK131137 QKF131078:QKG131137 QUB131078:QUC131137 RDX131078:RDY131137 RNT131078:RNU131137 RXP131078:RXQ131137 SHL131078:SHM131137 SRH131078:SRI131137 TBD131078:TBE131137 TKZ131078:TLA131137 TUV131078:TUW131137 UER131078:UES131137 UON131078:UOO131137 UYJ131078:UYK131137 VIF131078:VIG131137 VSB131078:VSC131137 WBX131078:WBY131137 WLT131078:WLU131137 WVP131078:WVQ131137 K196614:L196673 JD196614:JE196673 SZ196614:TA196673 ACV196614:ACW196673 AMR196614:AMS196673 AWN196614:AWO196673 BGJ196614:BGK196673 BQF196614:BQG196673 CAB196614:CAC196673 CJX196614:CJY196673 CTT196614:CTU196673 DDP196614:DDQ196673 DNL196614:DNM196673 DXH196614:DXI196673 EHD196614:EHE196673 EQZ196614:ERA196673 FAV196614:FAW196673 FKR196614:FKS196673 FUN196614:FUO196673 GEJ196614:GEK196673 GOF196614:GOG196673 GYB196614:GYC196673 HHX196614:HHY196673 HRT196614:HRU196673 IBP196614:IBQ196673 ILL196614:ILM196673 IVH196614:IVI196673 JFD196614:JFE196673 JOZ196614:JPA196673 JYV196614:JYW196673 KIR196614:KIS196673 KSN196614:KSO196673 LCJ196614:LCK196673 LMF196614:LMG196673 LWB196614:LWC196673 MFX196614:MFY196673 MPT196614:MPU196673 MZP196614:MZQ196673 NJL196614:NJM196673 NTH196614:NTI196673 ODD196614:ODE196673 OMZ196614:ONA196673 OWV196614:OWW196673 PGR196614:PGS196673 PQN196614:PQO196673 QAJ196614:QAK196673 QKF196614:QKG196673 QUB196614:QUC196673 RDX196614:RDY196673 RNT196614:RNU196673 RXP196614:RXQ196673 SHL196614:SHM196673 SRH196614:SRI196673 TBD196614:TBE196673 TKZ196614:TLA196673 TUV196614:TUW196673 UER196614:UES196673 UON196614:UOO196673 UYJ196614:UYK196673 VIF196614:VIG196673 VSB196614:VSC196673 WBX196614:WBY196673 WLT196614:WLU196673 WVP196614:WVQ196673 K262150:L262209 JD262150:JE262209 SZ262150:TA262209 ACV262150:ACW262209 AMR262150:AMS262209 AWN262150:AWO262209 BGJ262150:BGK262209 BQF262150:BQG262209 CAB262150:CAC262209 CJX262150:CJY262209 CTT262150:CTU262209 DDP262150:DDQ262209 DNL262150:DNM262209 DXH262150:DXI262209 EHD262150:EHE262209 EQZ262150:ERA262209 FAV262150:FAW262209 FKR262150:FKS262209 FUN262150:FUO262209 GEJ262150:GEK262209 GOF262150:GOG262209 GYB262150:GYC262209 HHX262150:HHY262209 HRT262150:HRU262209 IBP262150:IBQ262209 ILL262150:ILM262209 IVH262150:IVI262209 JFD262150:JFE262209 JOZ262150:JPA262209 JYV262150:JYW262209 KIR262150:KIS262209 KSN262150:KSO262209 LCJ262150:LCK262209 LMF262150:LMG262209 LWB262150:LWC262209 MFX262150:MFY262209 MPT262150:MPU262209 MZP262150:MZQ262209 NJL262150:NJM262209 NTH262150:NTI262209 ODD262150:ODE262209 OMZ262150:ONA262209 OWV262150:OWW262209 PGR262150:PGS262209 PQN262150:PQO262209 QAJ262150:QAK262209 QKF262150:QKG262209 QUB262150:QUC262209 RDX262150:RDY262209 RNT262150:RNU262209 RXP262150:RXQ262209 SHL262150:SHM262209 SRH262150:SRI262209 TBD262150:TBE262209 TKZ262150:TLA262209 TUV262150:TUW262209 UER262150:UES262209 UON262150:UOO262209 UYJ262150:UYK262209 VIF262150:VIG262209 VSB262150:VSC262209 WBX262150:WBY262209 WLT262150:WLU262209 WVP262150:WVQ262209 K327686:L327745 JD327686:JE327745 SZ327686:TA327745 ACV327686:ACW327745 AMR327686:AMS327745 AWN327686:AWO327745 BGJ327686:BGK327745 BQF327686:BQG327745 CAB327686:CAC327745 CJX327686:CJY327745 CTT327686:CTU327745 DDP327686:DDQ327745 DNL327686:DNM327745 DXH327686:DXI327745 EHD327686:EHE327745 EQZ327686:ERA327745 FAV327686:FAW327745 FKR327686:FKS327745 FUN327686:FUO327745 GEJ327686:GEK327745 GOF327686:GOG327745 GYB327686:GYC327745 HHX327686:HHY327745 HRT327686:HRU327745 IBP327686:IBQ327745 ILL327686:ILM327745 IVH327686:IVI327745 JFD327686:JFE327745 JOZ327686:JPA327745 JYV327686:JYW327745 KIR327686:KIS327745 KSN327686:KSO327745 LCJ327686:LCK327745 LMF327686:LMG327745 LWB327686:LWC327745 MFX327686:MFY327745 MPT327686:MPU327745 MZP327686:MZQ327745 NJL327686:NJM327745 NTH327686:NTI327745 ODD327686:ODE327745 OMZ327686:ONA327745 OWV327686:OWW327745 PGR327686:PGS327745 PQN327686:PQO327745 QAJ327686:QAK327745 QKF327686:QKG327745 QUB327686:QUC327745 RDX327686:RDY327745 RNT327686:RNU327745 RXP327686:RXQ327745 SHL327686:SHM327745 SRH327686:SRI327745 TBD327686:TBE327745 TKZ327686:TLA327745 TUV327686:TUW327745 UER327686:UES327745 UON327686:UOO327745 UYJ327686:UYK327745 VIF327686:VIG327745 VSB327686:VSC327745 WBX327686:WBY327745 WLT327686:WLU327745 WVP327686:WVQ327745 K393222:L393281 JD393222:JE393281 SZ393222:TA393281 ACV393222:ACW393281 AMR393222:AMS393281 AWN393222:AWO393281 BGJ393222:BGK393281 BQF393222:BQG393281 CAB393222:CAC393281 CJX393222:CJY393281 CTT393222:CTU393281 DDP393222:DDQ393281 DNL393222:DNM393281 DXH393222:DXI393281 EHD393222:EHE393281 EQZ393222:ERA393281 FAV393222:FAW393281 FKR393222:FKS393281 FUN393222:FUO393281 GEJ393222:GEK393281 GOF393222:GOG393281 GYB393222:GYC393281 HHX393222:HHY393281 HRT393222:HRU393281 IBP393222:IBQ393281 ILL393222:ILM393281 IVH393222:IVI393281 JFD393222:JFE393281 JOZ393222:JPA393281 JYV393222:JYW393281 KIR393222:KIS393281 KSN393222:KSO393281 LCJ393222:LCK393281 LMF393222:LMG393281 LWB393222:LWC393281 MFX393222:MFY393281 MPT393222:MPU393281 MZP393222:MZQ393281 NJL393222:NJM393281 NTH393222:NTI393281 ODD393222:ODE393281 OMZ393222:ONA393281 OWV393222:OWW393281 PGR393222:PGS393281 PQN393222:PQO393281 QAJ393222:QAK393281 QKF393222:QKG393281 QUB393222:QUC393281 RDX393222:RDY393281 RNT393222:RNU393281 RXP393222:RXQ393281 SHL393222:SHM393281 SRH393222:SRI393281 TBD393222:TBE393281 TKZ393222:TLA393281 TUV393222:TUW393281 UER393222:UES393281 UON393222:UOO393281 UYJ393222:UYK393281 VIF393222:VIG393281 VSB393222:VSC393281 WBX393222:WBY393281 WLT393222:WLU393281 WVP393222:WVQ393281 K458758:L458817 JD458758:JE458817 SZ458758:TA458817 ACV458758:ACW458817 AMR458758:AMS458817 AWN458758:AWO458817 BGJ458758:BGK458817 BQF458758:BQG458817 CAB458758:CAC458817 CJX458758:CJY458817 CTT458758:CTU458817 DDP458758:DDQ458817 DNL458758:DNM458817 DXH458758:DXI458817 EHD458758:EHE458817 EQZ458758:ERA458817 FAV458758:FAW458817 FKR458758:FKS458817 FUN458758:FUO458817 GEJ458758:GEK458817 GOF458758:GOG458817 GYB458758:GYC458817 HHX458758:HHY458817 HRT458758:HRU458817 IBP458758:IBQ458817 ILL458758:ILM458817 IVH458758:IVI458817 JFD458758:JFE458817 JOZ458758:JPA458817 JYV458758:JYW458817 KIR458758:KIS458817 KSN458758:KSO458817 LCJ458758:LCK458817 LMF458758:LMG458817 LWB458758:LWC458817 MFX458758:MFY458817 MPT458758:MPU458817 MZP458758:MZQ458817 NJL458758:NJM458817 NTH458758:NTI458817 ODD458758:ODE458817 OMZ458758:ONA458817 OWV458758:OWW458817 PGR458758:PGS458817 PQN458758:PQO458817 QAJ458758:QAK458817 QKF458758:QKG458817 QUB458758:QUC458817 RDX458758:RDY458817 RNT458758:RNU458817 RXP458758:RXQ458817 SHL458758:SHM458817 SRH458758:SRI458817 TBD458758:TBE458817 TKZ458758:TLA458817 TUV458758:TUW458817 UER458758:UES458817 UON458758:UOO458817 UYJ458758:UYK458817 VIF458758:VIG458817 VSB458758:VSC458817 WBX458758:WBY458817 WLT458758:WLU458817 WVP458758:WVQ458817 K524294:L524353 JD524294:JE524353 SZ524294:TA524353 ACV524294:ACW524353 AMR524294:AMS524353 AWN524294:AWO524353 BGJ524294:BGK524353 BQF524294:BQG524353 CAB524294:CAC524353 CJX524294:CJY524353 CTT524294:CTU524353 DDP524294:DDQ524353 DNL524294:DNM524353 DXH524294:DXI524353 EHD524294:EHE524353 EQZ524294:ERA524353 FAV524294:FAW524353 FKR524294:FKS524353 FUN524294:FUO524353 GEJ524294:GEK524353 GOF524294:GOG524353 GYB524294:GYC524353 HHX524294:HHY524353 HRT524294:HRU524353 IBP524294:IBQ524353 ILL524294:ILM524353 IVH524294:IVI524353 JFD524294:JFE524353 JOZ524294:JPA524353 JYV524294:JYW524353 KIR524294:KIS524353 KSN524294:KSO524353 LCJ524294:LCK524353 LMF524294:LMG524353 LWB524294:LWC524353 MFX524294:MFY524353 MPT524294:MPU524353 MZP524294:MZQ524353 NJL524294:NJM524353 NTH524294:NTI524353 ODD524294:ODE524353 OMZ524294:ONA524353 OWV524294:OWW524353 PGR524294:PGS524353 PQN524294:PQO524353 QAJ524294:QAK524353 QKF524294:QKG524353 QUB524294:QUC524353 RDX524294:RDY524353 RNT524294:RNU524353 RXP524294:RXQ524353 SHL524294:SHM524353 SRH524294:SRI524353 TBD524294:TBE524353 TKZ524294:TLA524353 TUV524294:TUW524353 UER524294:UES524353 UON524294:UOO524353 UYJ524294:UYK524353 VIF524294:VIG524353 VSB524294:VSC524353 WBX524294:WBY524353 WLT524294:WLU524353 WVP524294:WVQ524353 K589830:L589889 JD589830:JE589889 SZ589830:TA589889 ACV589830:ACW589889 AMR589830:AMS589889 AWN589830:AWO589889 BGJ589830:BGK589889 BQF589830:BQG589889 CAB589830:CAC589889 CJX589830:CJY589889 CTT589830:CTU589889 DDP589830:DDQ589889 DNL589830:DNM589889 DXH589830:DXI589889 EHD589830:EHE589889 EQZ589830:ERA589889 FAV589830:FAW589889 FKR589830:FKS589889 FUN589830:FUO589889 GEJ589830:GEK589889 GOF589830:GOG589889 GYB589830:GYC589889 HHX589830:HHY589889 HRT589830:HRU589889 IBP589830:IBQ589889 ILL589830:ILM589889 IVH589830:IVI589889 JFD589830:JFE589889 JOZ589830:JPA589889 JYV589830:JYW589889 KIR589830:KIS589889 KSN589830:KSO589889 LCJ589830:LCK589889 LMF589830:LMG589889 LWB589830:LWC589889 MFX589830:MFY589889 MPT589830:MPU589889 MZP589830:MZQ589889 NJL589830:NJM589889 NTH589830:NTI589889 ODD589830:ODE589889 OMZ589830:ONA589889 OWV589830:OWW589889 PGR589830:PGS589889 PQN589830:PQO589889 QAJ589830:QAK589889 QKF589830:QKG589889 QUB589830:QUC589889 RDX589830:RDY589889 RNT589830:RNU589889 RXP589830:RXQ589889 SHL589830:SHM589889 SRH589830:SRI589889 TBD589830:TBE589889 TKZ589830:TLA589889 TUV589830:TUW589889 UER589830:UES589889 UON589830:UOO589889 UYJ589830:UYK589889 VIF589830:VIG589889 VSB589830:VSC589889 WBX589830:WBY589889 WLT589830:WLU589889 WVP589830:WVQ589889 K655366:L655425 JD655366:JE655425 SZ655366:TA655425 ACV655366:ACW655425 AMR655366:AMS655425 AWN655366:AWO655425 BGJ655366:BGK655425 BQF655366:BQG655425 CAB655366:CAC655425 CJX655366:CJY655425 CTT655366:CTU655425 DDP655366:DDQ655425 DNL655366:DNM655425 DXH655366:DXI655425 EHD655366:EHE655425 EQZ655366:ERA655425 FAV655366:FAW655425 FKR655366:FKS655425 FUN655366:FUO655425 GEJ655366:GEK655425 GOF655366:GOG655425 GYB655366:GYC655425 HHX655366:HHY655425 HRT655366:HRU655425 IBP655366:IBQ655425 ILL655366:ILM655425 IVH655366:IVI655425 JFD655366:JFE655425 JOZ655366:JPA655425 JYV655366:JYW655425 KIR655366:KIS655425 KSN655366:KSO655425 LCJ655366:LCK655425 LMF655366:LMG655425 LWB655366:LWC655425 MFX655366:MFY655425 MPT655366:MPU655425 MZP655366:MZQ655425 NJL655366:NJM655425 NTH655366:NTI655425 ODD655366:ODE655425 OMZ655366:ONA655425 OWV655366:OWW655425 PGR655366:PGS655425 PQN655366:PQO655425 QAJ655366:QAK655425 QKF655366:QKG655425 QUB655366:QUC655425 RDX655366:RDY655425 RNT655366:RNU655425 RXP655366:RXQ655425 SHL655366:SHM655425 SRH655366:SRI655425 TBD655366:TBE655425 TKZ655366:TLA655425 TUV655366:TUW655425 UER655366:UES655425 UON655366:UOO655425 UYJ655366:UYK655425 VIF655366:VIG655425 VSB655366:VSC655425 WBX655366:WBY655425 WLT655366:WLU655425 WVP655366:WVQ655425 K720902:L720961 JD720902:JE720961 SZ720902:TA720961 ACV720902:ACW720961 AMR720902:AMS720961 AWN720902:AWO720961 BGJ720902:BGK720961 BQF720902:BQG720961 CAB720902:CAC720961 CJX720902:CJY720961 CTT720902:CTU720961 DDP720902:DDQ720961 DNL720902:DNM720961 DXH720902:DXI720961 EHD720902:EHE720961 EQZ720902:ERA720961 FAV720902:FAW720961 FKR720902:FKS720961 FUN720902:FUO720961 GEJ720902:GEK720961 GOF720902:GOG720961 GYB720902:GYC720961 HHX720902:HHY720961 HRT720902:HRU720961 IBP720902:IBQ720961 ILL720902:ILM720961 IVH720902:IVI720961 JFD720902:JFE720961 JOZ720902:JPA720961 JYV720902:JYW720961 KIR720902:KIS720961 KSN720902:KSO720961 LCJ720902:LCK720961 LMF720902:LMG720961 LWB720902:LWC720961 MFX720902:MFY720961 MPT720902:MPU720961 MZP720902:MZQ720961 NJL720902:NJM720961 NTH720902:NTI720961 ODD720902:ODE720961 OMZ720902:ONA720961 OWV720902:OWW720961 PGR720902:PGS720961 PQN720902:PQO720961 QAJ720902:QAK720961 QKF720902:QKG720961 QUB720902:QUC720961 RDX720902:RDY720961 RNT720902:RNU720961 RXP720902:RXQ720961 SHL720902:SHM720961 SRH720902:SRI720961 TBD720902:TBE720961 TKZ720902:TLA720961 TUV720902:TUW720961 UER720902:UES720961 UON720902:UOO720961 UYJ720902:UYK720961 VIF720902:VIG720961 VSB720902:VSC720961 WBX720902:WBY720961 WLT720902:WLU720961 WVP720902:WVQ720961 K786438:L786497 JD786438:JE786497 SZ786438:TA786497 ACV786438:ACW786497 AMR786438:AMS786497 AWN786438:AWO786497 BGJ786438:BGK786497 BQF786438:BQG786497 CAB786438:CAC786497 CJX786438:CJY786497 CTT786438:CTU786497 DDP786438:DDQ786497 DNL786438:DNM786497 DXH786438:DXI786497 EHD786438:EHE786497 EQZ786438:ERA786497 FAV786438:FAW786497 FKR786438:FKS786497 FUN786438:FUO786497 GEJ786438:GEK786497 GOF786438:GOG786497 GYB786438:GYC786497 HHX786438:HHY786497 HRT786438:HRU786497 IBP786438:IBQ786497 ILL786438:ILM786497 IVH786438:IVI786497 JFD786438:JFE786497 JOZ786438:JPA786497 JYV786438:JYW786497 KIR786438:KIS786497 KSN786438:KSO786497 LCJ786438:LCK786497 LMF786438:LMG786497 LWB786438:LWC786497 MFX786438:MFY786497 MPT786438:MPU786497 MZP786438:MZQ786497 NJL786438:NJM786497 NTH786438:NTI786497 ODD786438:ODE786497 OMZ786438:ONA786497 OWV786438:OWW786497 PGR786438:PGS786497 PQN786438:PQO786497 QAJ786438:QAK786497 QKF786438:QKG786497 QUB786438:QUC786497 RDX786438:RDY786497 RNT786438:RNU786497 RXP786438:RXQ786497 SHL786438:SHM786497 SRH786438:SRI786497 TBD786438:TBE786497 TKZ786438:TLA786497 TUV786438:TUW786497 UER786438:UES786497 UON786438:UOO786497 UYJ786438:UYK786497 VIF786438:VIG786497 VSB786438:VSC786497 WBX786438:WBY786497 WLT786438:WLU786497 WVP786438:WVQ786497 K851974:L852033 JD851974:JE852033 SZ851974:TA852033 ACV851974:ACW852033 AMR851974:AMS852033 AWN851974:AWO852033 BGJ851974:BGK852033 BQF851974:BQG852033 CAB851974:CAC852033 CJX851974:CJY852033 CTT851974:CTU852033 DDP851974:DDQ852033 DNL851974:DNM852033 DXH851974:DXI852033 EHD851974:EHE852033 EQZ851974:ERA852033 FAV851974:FAW852033 FKR851974:FKS852033 FUN851974:FUO852033 GEJ851974:GEK852033 GOF851974:GOG852033 GYB851974:GYC852033 HHX851974:HHY852033 HRT851974:HRU852033 IBP851974:IBQ852033 ILL851974:ILM852033 IVH851974:IVI852033 JFD851974:JFE852033 JOZ851974:JPA852033 JYV851974:JYW852033 KIR851974:KIS852033 KSN851974:KSO852033 LCJ851974:LCK852033 LMF851974:LMG852033 LWB851974:LWC852033 MFX851974:MFY852033 MPT851974:MPU852033 MZP851974:MZQ852033 NJL851974:NJM852033 NTH851974:NTI852033 ODD851974:ODE852033 OMZ851974:ONA852033 OWV851974:OWW852033 PGR851974:PGS852033 PQN851974:PQO852033 QAJ851974:QAK852033 QKF851974:QKG852033 QUB851974:QUC852033 RDX851974:RDY852033 RNT851974:RNU852033 RXP851974:RXQ852033 SHL851974:SHM852033 SRH851974:SRI852033 TBD851974:TBE852033 TKZ851974:TLA852033 TUV851974:TUW852033 UER851974:UES852033 UON851974:UOO852033 UYJ851974:UYK852033 VIF851974:VIG852033 VSB851974:VSC852033 WBX851974:WBY852033 WLT851974:WLU852033 WVP851974:WVQ852033 K917510:L917569 JD917510:JE917569 SZ917510:TA917569 ACV917510:ACW917569 AMR917510:AMS917569 AWN917510:AWO917569 BGJ917510:BGK917569 BQF917510:BQG917569 CAB917510:CAC917569 CJX917510:CJY917569 CTT917510:CTU917569 DDP917510:DDQ917569 DNL917510:DNM917569 DXH917510:DXI917569 EHD917510:EHE917569 EQZ917510:ERA917569 FAV917510:FAW917569 FKR917510:FKS917569 FUN917510:FUO917569 GEJ917510:GEK917569 GOF917510:GOG917569 GYB917510:GYC917569 HHX917510:HHY917569 HRT917510:HRU917569 IBP917510:IBQ917569 ILL917510:ILM917569 IVH917510:IVI917569 JFD917510:JFE917569 JOZ917510:JPA917569 JYV917510:JYW917569 KIR917510:KIS917569 KSN917510:KSO917569 LCJ917510:LCK917569 LMF917510:LMG917569 LWB917510:LWC917569 MFX917510:MFY917569 MPT917510:MPU917569 MZP917510:MZQ917569 NJL917510:NJM917569 NTH917510:NTI917569 ODD917510:ODE917569 OMZ917510:ONA917569 OWV917510:OWW917569 PGR917510:PGS917569 PQN917510:PQO917569 QAJ917510:QAK917569 QKF917510:QKG917569 QUB917510:QUC917569 RDX917510:RDY917569 RNT917510:RNU917569 RXP917510:RXQ917569 SHL917510:SHM917569 SRH917510:SRI917569 TBD917510:TBE917569 TKZ917510:TLA917569 TUV917510:TUW917569 UER917510:UES917569 UON917510:UOO917569 UYJ917510:UYK917569 VIF917510:VIG917569 VSB917510:VSC917569 WBX917510:WBY917569 WLT917510:WLU917569 WVP917510:WVQ917569 K983046:L983105 JD983046:JE983105 SZ983046:TA983105 ACV983046:ACW983105 AMR983046:AMS983105 AWN983046:AWO983105 BGJ983046:BGK983105 BQF983046:BQG983105 CAB983046:CAC983105 CJX983046:CJY983105 CTT983046:CTU983105 DDP983046:DDQ983105 DNL983046:DNM983105 DXH983046:DXI983105 EHD983046:EHE983105 EQZ983046:ERA983105 FAV983046:FAW983105 FKR983046:FKS983105 FUN983046:FUO983105 GEJ983046:GEK983105 GOF983046:GOG983105 GYB983046:GYC983105 HHX983046:HHY983105 HRT983046:HRU983105 IBP983046:IBQ983105 ILL983046:ILM983105 IVH983046:IVI983105 JFD983046:JFE983105 JOZ983046:JPA983105 JYV983046:JYW983105 KIR983046:KIS983105 KSN983046:KSO983105 LCJ983046:LCK983105 LMF983046:LMG983105 LWB983046:LWC983105 MFX983046:MFY983105 MPT983046:MPU983105 MZP983046:MZQ983105 NJL983046:NJM983105 NTH983046:NTI983105 ODD983046:ODE983105 OMZ983046:ONA983105 OWV983046:OWW983105 PGR983046:PGS983105 PQN983046:PQO983105 QAJ983046:QAK983105 QKF983046:QKG983105 QUB983046:QUC983105 RDX983046:RDY983105 RNT983046:RNU983105 RXP983046:RXQ983105 SHL983046:SHM983105 SRH983046:SRI983105 TBD983046:TBE983105 TKZ983046:TLA983105 TUV983046:TUW983105 UER983046:UES983105 UON983046:UOO983105 UYJ983046:UYK983105 VIF983046:VIG983105 VSB983046:VSC983105 WBX983046:WBY983105 WLT983046:WLU983105 WVP983046:WVQ983105" xr:uid="{00000000-0002-0000-0200-000000000000}">
      <formula1>"正社員,非正規雇用,その他（自営業）"</formula1>
    </dataValidation>
  </dataValidations>
  <pageMargins left="0.7" right="0.7" top="0.75" bottom="0.75" header="0.3" footer="0.3"/>
  <pageSetup paperSize="9" scale="80" orientation="portrait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Q3"/>
  <sheetViews>
    <sheetView workbookViewId="0">
      <selection activeCell="B6" sqref="B6:B8"/>
    </sheetView>
  </sheetViews>
  <sheetFormatPr defaultRowHeight="14.25" x14ac:dyDescent="0.15"/>
  <cols>
    <col min="1" max="1" width="14.625" style="38" bestFit="1" customWidth="1"/>
    <col min="2" max="2" width="15" style="33" customWidth="1"/>
    <col min="3" max="3" width="16.25" style="33" customWidth="1"/>
    <col min="4" max="4" width="30.5" style="32" customWidth="1"/>
    <col min="5" max="5" width="22.625" style="32" customWidth="1"/>
    <col min="6" max="6" width="24.5" style="32" customWidth="1"/>
    <col min="7" max="7" width="12.625" style="33" customWidth="1"/>
    <col min="8" max="8" width="15.375" style="33" customWidth="1"/>
    <col min="9" max="9" width="7.375" style="33" bestFit="1" customWidth="1"/>
    <col min="10" max="10" width="13.375" style="33" customWidth="1"/>
    <col min="11" max="11" width="9.625" style="33" customWidth="1"/>
    <col min="12" max="12" width="21" style="34" customWidth="1"/>
    <col min="13" max="13" width="18.875" style="32" customWidth="1"/>
    <col min="14" max="14" width="15.375" style="35" customWidth="1"/>
    <col min="15" max="15" width="11.5" style="36" customWidth="1"/>
    <col min="16" max="16" width="14.375" style="33" customWidth="1"/>
    <col min="17" max="16384" width="9" style="32"/>
  </cols>
  <sheetData>
    <row r="1" spans="1:17" x14ac:dyDescent="0.15">
      <c r="A1" s="32" t="s">
        <v>207</v>
      </c>
    </row>
    <row r="2" spans="1:17" s="31" customFormat="1" x14ac:dyDescent="0.15">
      <c r="A2" s="22" t="s">
        <v>191</v>
      </c>
      <c r="B2" s="23" t="s">
        <v>192</v>
      </c>
      <c r="C2" s="23" t="s">
        <v>193</v>
      </c>
      <c r="D2" s="22" t="s">
        <v>194</v>
      </c>
      <c r="E2" s="22" t="s">
        <v>195</v>
      </c>
      <c r="F2" s="22" t="s">
        <v>196</v>
      </c>
      <c r="G2" s="24" t="s">
        <v>197</v>
      </c>
      <c r="H2" s="25" t="s">
        <v>198</v>
      </c>
      <c r="I2" s="24" t="s">
        <v>199</v>
      </c>
      <c r="J2" s="24" t="s">
        <v>200</v>
      </c>
      <c r="K2" s="23" t="s">
        <v>201</v>
      </c>
      <c r="L2" s="26" t="s">
        <v>202</v>
      </c>
      <c r="M2" s="27"/>
      <c r="N2" s="28" t="s">
        <v>203</v>
      </c>
      <c r="O2" s="29" t="s">
        <v>204</v>
      </c>
      <c r="P2" s="30" t="s">
        <v>205</v>
      </c>
      <c r="Q2" s="31" t="s">
        <v>206</v>
      </c>
    </row>
    <row r="3" spans="1:17" x14ac:dyDescent="0.15">
      <c r="A3" s="37">
        <f ca="1">TODAY()</f>
        <v>46015</v>
      </c>
      <c r="B3" s="33" t="str">
        <f>IF(受講申込書!S25=0,"",受講申込書!S25)</f>
        <v/>
      </c>
      <c r="C3" s="33" t="str">
        <f>IF(受講申込書!S26=0,"",受講申込書!S26)</f>
        <v/>
      </c>
      <c r="D3" s="33" t="str">
        <f>IF(受講申込書!F28=0,"",受講申込書!F28)</f>
        <v/>
      </c>
      <c r="E3" s="33" t="str">
        <f>IF(受講申込書!D20=0,"",受講申込書!D20)</f>
        <v/>
      </c>
      <c r="F3" s="33" t="str">
        <f>IF(受講申込書!F25=0,"",受講申込書!F25)</f>
        <v/>
      </c>
      <c r="G3" s="33" t="str">
        <f>IF(受講申込書!B41=0,"",受講申込書!B41)</f>
        <v>詳細は別紙のとおり</v>
      </c>
      <c r="H3" s="33" t="str">
        <f>IF(受講申込書!C41=0,"",受講申込書!C41)</f>
        <v/>
      </c>
      <c r="I3" s="33" t="s">
        <v>208</v>
      </c>
      <c r="J3" s="33" t="str">
        <f>IF(受講申込書!E23=0,"",受講申込書!E23)</f>
        <v/>
      </c>
      <c r="K3" s="33" t="str">
        <f>LEFT(L3,3)</f>
        <v/>
      </c>
      <c r="L3" s="33" t="str">
        <f>IF(受講申込書!D24=0,"",受講申込書!D24)</f>
        <v/>
      </c>
      <c r="M3" s="33" t="str">
        <f>IF(受講申込書!AD25=0,"",受講申込書!AD25)</f>
        <v/>
      </c>
      <c r="N3" s="33" t="str">
        <f>IF(受講申込書!F27=0,"",受講申込書!F27)</f>
        <v/>
      </c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175"/>
  <sheetViews>
    <sheetView topLeftCell="A16" workbookViewId="0">
      <selection activeCell="E10" sqref="E10"/>
    </sheetView>
  </sheetViews>
  <sheetFormatPr defaultRowHeight="13.5" x14ac:dyDescent="0.15"/>
  <cols>
    <col min="5" max="5" width="45.875" customWidth="1"/>
    <col min="6" max="6" width="19.125" customWidth="1"/>
  </cols>
  <sheetData>
    <row r="1" spans="1:6" x14ac:dyDescent="0.15">
      <c r="A1" t="s">
        <v>30</v>
      </c>
      <c r="B1" t="s">
        <v>214</v>
      </c>
      <c r="C1" t="s">
        <v>215</v>
      </c>
      <c r="D1" t="s">
        <v>216</v>
      </c>
      <c r="E1" t="s">
        <v>31</v>
      </c>
      <c r="F1" t="s">
        <v>32</v>
      </c>
    </row>
    <row r="2" spans="1:6" x14ac:dyDescent="0.15">
      <c r="A2" t="s">
        <v>33</v>
      </c>
      <c r="B2" t="s">
        <v>217</v>
      </c>
      <c r="C2" t="s">
        <v>520</v>
      </c>
      <c r="D2" t="s">
        <v>218</v>
      </c>
      <c r="E2" t="s">
        <v>34</v>
      </c>
      <c r="F2" t="s">
        <v>356</v>
      </c>
    </row>
    <row r="3" spans="1:6" x14ac:dyDescent="0.15">
      <c r="A3" t="s">
        <v>35</v>
      </c>
      <c r="B3" t="s">
        <v>217</v>
      </c>
      <c r="C3" t="s">
        <v>520</v>
      </c>
      <c r="D3" t="s">
        <v>218</v>
      </c>
      <c r="E3" t="s">
        <v>34</v>
      </c>
      <c r="F3" t="s">
        <v>526</v>
      </c>
    </row>
    <row r="4" spans="1:6" x14ac:dyDescent="0.15">
      <c r="A4" t="s">
        <v>378</v>
      </c>
      <c r="B4" t="s">
        <v>217</v>
      </c>
      <c r="C4" t="s">
        <v>520</v>
      </c>
      <c r="D4" t="s">
        <v>218</v>
      </c>
      <c r="E4" t="s">
        <v>34</v>
      </c>
      <c r="F4" t="s">
        <v>521</v>
      </c>
    </row>
    <row r="5" spans="1:6" x14ac:dyDescent="0.15">
      <c r="A5" t="s">
        <v>636</v>
      </c>
      <c r="B5" t="s">
        <v>217</v>
      </c>
      <c r="C5" t="s">
        <v>520</v>
      </c>
      <c r="D5" t="s">
        <v>218</v>
      </c>
      <c r="E5" t="s">
        <v>34</v>
      </c>
      <c r="F5" t="s">
        <v>637</v>
      </c>
    </row>
    <row r="6" spans="1:6" x14ac:dyDescent="0.15">
      <c r="A6" t="s">
        <v>638</v>
      </c>
      <c r="B6" t="s">
        <v>217</v>
      </c>
      <c r="C6" t="s">
        <v>520</v>
      </c>
      <c r="D6" t="s">
        <v>218</v>
      </c>
      <c r="E6" t="s">
        <v>34</v>
      </c>
      <c r="F6" t="s">
        <v>522</v>
      </c>
    </row>
    <row r="7" spans="1:6" x14ac:dyDescent="0.15">
      <c r="A7" t="s">
        <v>37</v>
      </c>
      <c r="B7" t="s">
        <v>220</v>
      </c>
      <c r="C7" t="s">
        <v>219</v>
      </c>
      <c r="D7" t="s">
        <v>218</v>
      </c>
      <c r="E7" t="s">
        <v>36</v>
      </c>
      <c r="F7" t="s">
        <v>529</v>
      </c>
    </row>
    <row r="8" spans="1:6" x14ac:dyDescent="0.15">
      <c r="A8" t="s">
        <v>639</v>
      </c>
      <c r="B8" t="s">
        <v>220</v>
      </c>
      <c r="C8" t="s">
        <v>219</v>
      </c>
      <c r="D8" t="s">
        <v>218</v>
      </c>
      <c r="E8" t="s">
        <v>36</v>
      </c>
      <c r="F8" t="s">
        <v>446</v>
      </c>
    </row>
    <row r="9" spans="1:6" x14ac:dyDescent="0.15">
      <c r="A9" t="s">
        <v>640</v>
      </c>
      <c r="B9" t="s">
        <v>220</v>
      </c>
      <c r="C9" t="s">
        <v>219</v>
      </c>
      <c r="D9" t="s">
        <v>218</v>
      </c>
      <c r="E9" t="s">
        <v>36</v>
      </c>
      <c r="F9" t="s">
        <v>528</v>
      </c>
    </row>
    <row r="10" spans="1:6" x14ac:dyDescent="0.15">
      <c r="A10" t="s">
        <v>38</v>
      </c>
      <c r="B10" t="s">
        <v>221</v>
      </c>
      <c r="C10" t="s">
        <v>223</v>
      </c>
      <c r="D10" t="s">
        <v>218</v>
      </c>
      <c r="E10" t="s">
        <v>40</v>
      </c>
      <c r="F10" t="s">
        <v>357</v>
      </c>
    </row>
    <row r="11" spans="1:6" x14ac:dyDescent="0.15">
      <c r="A11" t="s">
        <v>41</v>
      </c>
      <c r="B11" t="s">
        <v>224</v>
      </c>
      <c r="C11" t="s">
        <v>641</v>
      </c>
      <c r="D11" t="s">
        <v>218</v>
      </c>
      <c r="E11" t="s">
        <v>642</v>
      </c>
      <c r="F11" t="s">
        <v>530</v>
      </c>
    </row>
    <row r="12" spans="1:6" x14ac:dyDescent="0.15">
      <c r="A12" t="s">
        <v>42</v>
      </c>
      <c r="B12" t="s">
        <v>224</v>
      </c>
      <c r="C12" t="s">
        <v>641</v>
      </c>
      <c r="D12" t="s">
        <v>218</v>
      </c>
      <c r="E12" t="s">
        <v>642</v>
      </c>
      <c r="F12" t="s">
        <v>379</v>
      </c>
    </row>
    <row r="13" spans="1:6" x14ac:dyDescent="0.15">
      <c r="A13" t="s">
        <v>43</v>
      </c>
      <c r="B13" t="s">
        <v>225</v>
      </c>
      <c r="C13" t="s">
        <v>226</v>
      </c>
      <c r="D13" t="s">
        <v>218</v>
      </c>
      <c r="E13" t="s">
        <v>44</v>
      </c>
      <c r="F13" t="s">
        <v>531</v>
      </c>
    </row>
    <row r="14" spans="1:6" x14ac:dyDescent="0.15">
      <c r="A14" t="s">
        <v>429</v>
      </c>
      <c r="B14" t="s">
        <v>225</v>
      </c>
      <c r="C14" t="s">
        <v>226</v>
      </c>
      <c r="D14" t="s">
        <v>218</v>
      </c>
      <c r="E14" t="s">
        <v>44</v>
      </c>
      <c r="F14" t="s">
        <v>432</v>
      </c>
    </row>
    <row r="15" spans="1:6" x14ac:dyDescent="0.15">
      <c r="A15" t="s">
        <v>430</v>
      </c>
      <c r="B15" t="s">
        <v>225</v>
      </c>
      <c r="C15" t="s">
        <v>226</v>
      </c>
      <c r="D15" t="s">
        <v>218</v>
      </c>
      <c r="E15" t="s">
        <v>44</v>
      </c>
      <c r="F15" t="s">
        <v>433</v>
      </c>
    </row>
    <row r="16" spans="1:6" x14ac:dyDescent="0.15">
      <c r="A16" t="s">
        <v>45</v>
      </c>
      <c r="B16" t="s">
        <v>227</v>
      </c>
      <c r="C16" t="s">
        <v>420</v>
      </c>
      <c r="D16" t="s">
        <v>218</v>
      </c>
      <c r="E16" t="s">
        <v>421</v>
      </c>
      <c r="F16" t="s">
        <v>523</v>
      </c>
    </row>
    <row r="17" spans="1:6" x14ac:dyDescent="0.15">
      <c r="A17" t="s">
        <v>643</v>
      </c>
      <c r="B17" t="s">
        <v>227</v>
      </c>
      <c r="C17" t="s">
        <v>420</v>
      </c>
      <c r="D17" t="s">
        <v>218</v>
      </c>
      <c r="E17" t="s">
        <v>421</v>
      </c>
      <c r="F17" t="s">
        <v>524</v>
      </c>
    </row>
    <row r="18" spans="1:6" x14ac:dyDescent="0.15">
      <c r="A18" t="s">
        <v>644</v>
      </c>
      <c r="B18" t="s">
        <v>227</v>
      </c>
      <c r="C18" t="s">
        <v>420</v>
      </c>
      <c r="D18" t="s">
        <v>218</v>
      </c>
      <c r="E18" t="s">
        <v>421</v>
      </c>
      <c r="F18" t="s">
        <v>525</v>
      </c>
    </row>
    <row r="19" spans="1:6" x14ac:dyDescent="0.15">
      <c r="A19" t="s">
        <v>645</v>
      </c>
      <c r="B19" t="s">
        <v>227</v>
      </c>
      <c r="C19" t="s">
        <v>420</v>
      </c>
      <c r="D19" t="s">
        <v>218</v>
      </c>
      <c r="E19" t="s">
        <v>421</v>
      </c>
      <c r="F19" t="s">
        <v>443</v>
      </c>
    </row>
    <row r="20" spans="1:6" x14ac:dyDescent="0.15">
      <c r="A20" t="s">
        <v>47</v>
      </c>
      <c r="B20" t="s">
        <v>228</v>
      </c>
      <c r="C20" t="s">
        <v>382</v>
      </c>
      <c r="D20" t="s">
        <v>218</v>
      </c>
      <c r="E20" t="s">
        <v>383</v>
      </c>
      <c r="F20" t="s">
        <v>497</v>
      </c>
    </row>
    <row r="21" spans="1:6" x14ac:dyDescent="0.15">
      <c r="A21" t="s">
        <v>532</v>
      </c>
      <c r="B21" t="s">
        <v>533</v>
      </c>
      <c r="C21" t="s">
        <v>222</v>
      </c>
      <c r="D21" t="s">
        <v>218</v>
      </c>
      <c r="E21" t="s">
        <v>39</v>
      </c>
      <c r="F21" t="s">
        <v>446</v>
      </c>
    </row>
    <row r="22" spans="1:6" x14ac:dyDescent="0.15">
      <c r="A22" t="s">
        <v>534</v>
      </c>
      <c r="B22" t="s">
        <v>533</v>
      </c>
      <c r="C22" t="s">
        <v>222</v>
      </c>
      <c r="D22" t="s">
        <v>218</v>
      </c>
      <c r="E22" t="s">
        <v>39</v>
      </c>
      <c r="F22" t="s">
        <v>525</v>
      </c>
    </row>
    <row r="23" spans="1:6" x14ac:dyDescent="0.15">
      <c r="A23" t="s">
        <v>535</v>
      </c>
      <c r="B23" t="s">
        <v>533</v>
      </c>
      <c r="C23" t="s">
        <v>222</v>
      </c>
      <c r="D23" t="s">
        <v>218</v>
      </c>
      <c r="E23" t="s">
        <v>39</v>
      </c>
      <c r="F23" t="s">
        <v>536</v>
      </c>
    </row>
    <row r="24" spans="1:6" x14ac:dyDescent="0.15">
      <c r="A24" t="s">
        <v>50</v>
      </c>
      <c r="B24" t="s">
        <v>231</v>
      </c>
      <c r="C24" t="s">
        <v>435</v>
      </c>
      <c r="D24" t="s">
        <v>218</v>
      </c>
      <c r="E24" t="s">
        <v>46</v>
      </c>
      <c r="F24" t="s">
        <v>356</v>
      </c>
    </row>
    <row r="25" spans="1:6" x14ac:dyDescent="0.15">
      <c r="A25" t="s">
        <v>436</v>
      </c>
      <c r="B25" t="s">
        <v>231</v>
      </c>
      <c r="C25" t="s">
        <v>435</v>
      </c>
      <c r="D25" t="s">
        <v>218</v>
      </c>
      <c r="E25" t="s">
        <v>46</v>
      </c>
      <c r="F25" t="s">
        <v>522</v>
      </c>
    </row>
    <row r="26" spans="1:6" x14ac:dyDescent="0.15">
      <c r="A26" t="s">
        <v>438</v>
      </c>
      <c r="B26" t="s">
        <v>231</v>
      </c>
      <c r="C26" t="s">
        <v>435</v>
      </c>
      <c r="D26" t="s">
        <v>218</v>
      </c>
      <c r="E26" t="s">
        <v>46</v>
      </c>
      <c r="F26" t="s">
        <v>537</v>
      </c>
    </row>
    <row r="27" spans="1:6" x14ac:dyDescent="0.15">
      <c r="A27" t="s">
        <v>52</v>
      </c>
      <c r="B27" t="s">
        <v>232</v>
      </c>
      <c r="C27" t="s">
        <v>229</v>
      </c>
      <c r="D27" t="s">
        <v>218</v>
      </c>
      <c r="E27" t="s">
        <v>48</v>
      </c>
      <c r="F27" t="s">
        <v>523</v>
      </c>
    </row>
    <row r="28" spans="1:6" x14ac:dyDescent="0.15">
      <c r="A28" t="s">
        <v>439</v>
      </c>
      <c r="B28" t="s">
        <v>232</v>
      </c>
      <c r="C28" t="s">
        <v>229</v>
      </c>
      <c r="D28" t="s">
        <v>218</v>
      </c>
      <c r="E28" t="s">
        <v>48</v>
      </c>
      <c r="F28" t="s">
        <v>510</v>
      </c>
    </row>
    <row r="29" spans="1:6" x14ac:dyDescent="0.15">
      <c r="A29" t="s">
        <v>53</v>
      </c>
      <c r="B29" t="s">
        <v>233</v>
      </c>
      <c r="C29" t="s">
        <v>234</v>
      </c>
      <c r="D29" t="s">
        <v>218</v>
      </c>
      <c r="E29" t="s">
        <v>54</v>
      </c>
      <c r="F29" t="s">
        <v>538</v>
      </c>
    </row>
    <row r="30" spans="1:6" x14ac:dyDescent="0.15">
      <c r="A30" t="s">
        <v>55</v>
      </c>
      <c r="B30" t="s">
        <v>235</v>
      </c>
      <c r="C30" t="s">
        <v>539</v>
      </c>
      <c r="D30" t="s">
        <v>218</v>
      </c>
      <c r="E30" t="s">
        <v>51</v>
      </c>
      <c r="F30" t="s">
        <v>529</v>
      </c>
    </row>
    <row r="31" spans="1:6" x14ac:dyDescent="0.15">
      <c r="A31" t="s">
        <v>540</v>
      </c>
      <c r="B31" t="s">
        <v>235</v>
      </c>
      <c r="C31" t="s">
        <v>539</v>
      </c>
      <c r="D31" t="s">
        <v>218</v>
      </c>
      <c r="E31" t="s">
        <v>51</v>
      </c>
      <c r="F31" t="s">
        <v>357</v>
      </c>
    </row>
    <row r="32" spans="1:6" x14ac:dyDescent="0.15">
      <c r="A32" t="s">
        <v>56</v>
      </c>
      <c r="B32" t="s">
        <v>236</v>
      </c>
      <c r="C32" t="s">
        <v>230</v>
      </c>
      <c r="D32" t="s">
        <v>218</v>
      </c>
      <c r="E32" t="s">
        <v>49</v>
      </c>
      <c r="F32" t="s">
        <v>541</v>
      </c>
    </row>
    <row r="33" spans="1:6" x14ac:dyDescent="0.15">
      <c r="A33" t="s">
        <v>542</v>
      </c>
      <c r="B33" t="s">
        <v>236</v>
      </c>
      <c r="C33" t="s">
        <v>230</v>
      </c>
      <c r="D33" t="s">
        <v>218</v>
      </c>
      <c r="E33" t="s">
        <v>49</v>
      </c>
      <c r="F33" t="s">
        <v>443</v>
      </c>
    </row>
    <row r="34" spans="1:6" x14ac:dyDescent="0.15">
      <c r="A34" t="s">
        <v>57</v>
      </c>
      <c r="B34" t="s">
        <v>237</v>
      </c>
      <c r="C34" t="s">
        <v>274</v>
      </c>
      <c r="D34" t="s">
        <v>268</v>
      </c>
      <c r="E34" t="s">
        <v>442</v>
      </c>
      <c r="F34" t="s">
        <v>530</v>
      </c>
    </row>
    <row r="35" spans="1:6" x14ac:dyDescent="0.15">
      <c r="A35" t="s">
        <v>543</v>
      </c>
      <c r="B35" t="s">
        <v>237</v>
      </c>
      <c r="C35" t="s">
        <v>274</v>
      </c>
      <c r="D35" t="s">
        <v>268</v>
      </c>
      <c r="E35" t="s">
        <v>442</v>
      </c>
      <c r="F35" t="s">
        <v>544</v>
      </c>
    </row>
    <row r="36" spans="1:6" x14ac:dyDescent="0.15">
      <c r="A36" t="s">
        <v>58</v>
      </c>
      <c r="B36" t="s">
        <v>238</v>
      </c>
      <c r="C36" t="s">
        <v>241</v>
      </c>
      <c r="D36" t="s">
        <v>218</v>
      </c>
      <c r="E36" t="s">
        <v>60</v>
      </c>
      <c r="F36" t="s">
        <v>437</v>
      </c>
    </row>
    <row r="37" spans="1:6" x14ac:dyDescent="0.15">
      <c r="A37" t="s">
        <v>59</v>
      </c>
      <c r="B37" t="s">
        <v>240</v>
      </c>
      <c r="C37" t="s">
        <v>243</v>
      </c>
      <c r="D37" t="s">
        <v>218</v>
      </c>
      <c r="E37" t="s">
        <v>62</v>
      </c>
      <c r="F37" t="s">
        <v>443</v>
      </c>
    </row>
    <row r="38" spans="1:6" x14ac:dyDescent="0.15">
      <c r="A38" t="s">
        <v>61</v>
      </c>
      <c r="B38" t="s">
        <v>242</v>
      </c>
      <c r="C38" t="s">
        <v>245</v>
      </c>
      <c r="D38" t="s">
        <v>218</v>
      </c>
      <c r="E38" t="s">
        <v>64</v>
      </c>
      <c r="F38" t="s">
        <v>545</v>
      </c>
    </row>
    <row r="39" spans="1:6" x14ac:dyDescent="0.15">
      <c r="A39" t="s">
        <v>63</v>
      </c>
      <c r="B39" t="s">
        <v>244</v>
      </c>
      <c r="C39" t="s">
        <v>337</v>
      </c>
      <c r="D39" t="s">
        <v>218</v>
      </c>
      <c r="E39" t="s">
        <v>338</v>
      </c>
      <c r="F39" t="s">
        <v>546</v>
      </c>
    </row>
    <row r="40" spans="1:6" x14ac:dyDescent="0.15">
      <c r="A40" t="s">
        <v>65</v>
      </c>
      <c r="B40" t="s">
        <v>246</v>
      </c>
      <c r="C40" t="s">
        <v>257</v>
      </c>
      <c r="D40" t="s">
        <v>218</v>
      </c>
      <c r="E40" t="s">
        <v>80</v>
      </c>
      <c r="F40" t="s">
        <v>529</v>
      </c>
    </row>
    <row r="41" spans="1:6" x14ac:dyDescent="0.15">
      <c r="A41" t="s">
        <v>547</v>
      </c>
      <c r="B41" t="s">
        <v>246</v>
      </c>
      <c r="C41" t="s">
        <v>257</v>
      </c>
      <c r="D41" t="s">
        <v>218</v>
      </c>
      <c r="E41" t="s">
        <v>80</v>
      </c>
      <c r="F41" t="s">
        <v>419</v>
      </c>
    </row>
    <row r="42" spans="1:6" x14ac:dyDescent="0.15">
      <c r="A42" t="s">
        <v>66</v>
      </c>
      <c r="B42" t="s">
        <v>247</v>
      </c>
      <c r="C42" t="s">
        <v>259</v>
      </c>
      <c r="D42" t="s">
        <v>218</v>
      </c>
      <c r="E42" t="s">
        <v>82</v>
      </c>
      <c r="F42" t="s">
        <v>527</v>
      </c>
    </row>
    <row r="43" spans="1:6" x14ac:dyDescent="0.15">
      <c r="A43" t="s">
        <v>548</v>
      </c>
      <c r="B43" t="s">
        <v>247</v>
      </c>
      <c r="C43" t="s">
        <v>259</v>
      </c>
      <c r="D43" t="s">
        <v>218</v>
      </c>
      <c r="E43" t="s">
        <v>82</v>
      </c>
      <c r="F43" t="s">
        <v>357</v>
      </c>
    </row>
    <row r="44" spans="1:6" x14ac:dyDescent="0.15">
      <c r="A44" t="s">
        <v>67</v>
      </c>
      <c r="B44" t="s">
        <v>248</v>
      </c>
      <c r="C44" t="s">
        <v>261</v>
      </c>
      <c r="D44" t="s">
        <v>218</v>
      </c>
      <c r="E44" t="s">
        <v>84</v>
      </c>
      <c r="F44" t="s">
        <v>549</v>
      </c>
    </row>
    <row r="45" spans="1:6" x14ac:dyDescent="0.15">
      <c r="A45" t="s">
        <v>69</v>
      </c>
      <c r="B45" t="s">
        <v>248</v>
      </c>
      <c r="C45" t="s">
        <v>261</v>
      </c>
      <c r="D45" t="s">
        <v>218</v>
      </c>
      <c r="E45" t="s">
        <v>84</v>
      </c>
      <c r="F45" t="s">
        <v>485</v>
      </c>
    </row>
    <row r="46" spans="1:6" x14ac:dyDescent="0.15">
      <c r="A46" t="s">
        <v>70</v>
      </c>
      <c r="B46" t="s">
        <v>250</v>
      </c>
      <c r="C46" t="s">
        <v>339</v>
      </c>
      <c r="D46" t="s">
        <v>218</v>
      </c>
      <c r="E46" t="s">
        <v>340</v>
      </c>
      <c r="F46" t="s">
        <v>550</v>
      </c>
    </row>
    <row r="47" spans="1:6" x14ac:dyDescent="0.15">
      <c r="A47" t="s">
        <v>72</v>
      </c>
      <c r="B47" t="s">
        <v>250</v>
      </c>
      <c r="C47" t="s">
        <v>339</v>
      </c>
      <c r="D47" t="s">
        <v>218</v>
      </c>
      <c r="E47" t="s">
        <v>340</v>
      </c>
      <c r="F47" t="s">
        <v>524</v>
      </c>
    </row>
    <row r="48" spans="1:6" x14ac:dyDescent="0.15">
      <c r="A48" t="s">
        <v>73</v>
      </c>
      <c r="B48" t="s">
        <v>252</v>
      </c>
      <c r="C48" t="s">
        <v>341</v>
      </c>
      <c r="D48" t="s">
        <v>218</v>
      </c>
      <c r="E48" t="s">
        <v>342</v>
      </c>
      <c r="F48" t="s">
        <v>551</v>
      </c>
    </row>
    <row r="49" spans="1:6" x14ac:dyDescent="0.15">
      <c r="A49" t="s">
        <v>74</v>
      </c>
      <c r="B49" t="s">
        <v>252</v>
      </c>
      <c r="C49" t="s">
        <v>341</v>
      </c>
      <c r="D49" t="s">
        <v>218</v>
      </c>
      <c r="E49" t="s">
        <v>342</v>
      </c>
      <c r="F49" t="s">
        <v>552</v>
      </c>
    </row>
    <row r="50" spans="1:6" x14ac:dyDescent="0.15">
      <c r="A50" t="s">
        <v>75</v>
      </c>
      <c r="B50" t="s">
        <v>253</v>
      </c>
      <c r="C50" t="s">
        <v>249</v>
      </c>
      <c r="D50" t="s">
        <v>218</v>
      </c>
      <c r="E50" t="s">
        <v>68</v>
      </c>
      <c r="F50" t="s">
        <v>379</v>
      </c>
    </row>
    <row r="51" spans="1:6" x14ac:dyDescent="0.15">
      <c r="A51" t="s">
        <v>77</v>
      </c>
      <c r="B51" t="s">
        <v>254</v>
      </c>
      <c r="C51" t="s">
        <v>251</v>
      </c>
      <c r="D51" t="s">
        <v>218</v>
      </c>
      <c r="E51" t="s">
        <v>71</v>
      </c>
      <c r="F51" t="s">
        <v>553</v>
      </c>
    </row>
    <row r="52" spans="1:6" x14ac:dyDescent="0.15">
      <c r="A52" t="s">
        <v>79</v>
      </c>
      <c r="B52" t="s">
        <v>256</v>
      </c>
      <c r="C52" t="s">
        <v>339</v>
      </c>
      <c r="D52" t="s">
        <v>218</v>
      </c>
      <c r="E52" t="s">
        <v>343</v>
      </c>
      <c r="F52" t="s">
        <v>416</v>
      </c>
    </row>
    <row r="53" spans="1:6" x14ac:dyDescent="0.15">
      <c r="A53" t="s">
        <v>554</v>
      </c>
      <c r="B53" t="s">
        <v>256</v>
      </c>
      <c r="C53" t="s">
        <v>339</v>
      </c>
      <c r="D53" t="s">
        <v>218</v>
      </c>
      <c r="E53" t="s">
        <v>343</v>
      </c>
      <c r="F53" t="s">
        <v>494</v>
      </c>
    </row>
    <row r="54" spans="1:6" x14ac:dyDescent="0.15">
      <c r="A54" t="s">
        <v>81</v>
      </c>
      <c r="B54" t="s">
        <v>258</v>
      </c>
      <c r="C54" t="s">
        <v>341</v>
      </c>
      <c r="D54" t="s">
        <v>218</v>
      </c>
      <c r="E54" t="s">
        <v>449</v>
      </c>
      <c r="F54" t="s">
        <v>510</v>
      </c>
    </row>
    <row r="55" spans="1:6" x14ac:dyDescent="0.15">
      <c r="A55" t="s">
        <v>83</v>
      </c>
      <c r="B55" t="s">
        <v>260</v>
      </c>
      <c r="C55" t="s">
        <v>255</v>
      </c>
      <c r="D55" t="s">
        <v>218</v>
      </c>
      <c r="E55" t="s">
        <v>78</v>
      </c>
      <c r="F55" t="s">
        <v>555</v>
      </c>
    </row>
    <row r="56" spans="1:6" x14ac:dyDescent="0.15">
      <c r="A56" t="s">
        <v>344</v>
      </c>
      <c r="B56" t="s">
        <v>260</v>
      </c>
      <c r="C56" t="s">
        <v>255</v>
      </c>
      <c r="D56" t="s">
        <v>218</v>
      </c>
      <c r="E56" t="s">
        <v>78</v>
      </c>
      <c r="F56" t="s">
        <v>556</v>
      </c>
    </row>
    <row r="57" spans="1:6" x14ac:dyDescent="0.15">
      <c r="A57" t="s">
        <v>345</v>
      </c>
      <c r="B57" t="s">
        <v>346</v>
      </c>
      <c r="C57" t="s">
        <v>450</v>
      </c>
      <c r="D57" t="s">
        <v>218</v>
      </c>
      <c r="E57" t="s">
        <v>451</v>
      </c>
      <c r="F57" t="s">
        <v>525</v>
      </c>
    </row>
    <row r="58" spans="1:6" x14ac:dyDescent="0.15">
      <c r="A58" t="s">
        <v>347</v>
      </c>
      <c r="B58" t="s">
        <v>348</v>
      </c>
      <c r="C58" t="s">
        <v>557</v>
      </c>
      <c r="D58" t="s">
        <v>218</v>
      </c>
      <c r="E58" t="s">
        <v>76</v>
      </c>
      <c r="F58" t="s">
        <v>558</v>
      </c>
    </row>
    <row r="59" spans="1:6" x14ac:dyDescent="0.15">
      <c r="A59" t="s">
        <v>351</v>
      </c>
      <c r="B59" t="s">
        <v>352</v>
      </c>
      <c r="C59" t="s">
        <v>349</v>
      </c>
      <c r="D59" t="s">
        <v>218</v>
      </c>
      <c r="E59" t="s">
        <v>350</v>
      </c>
      <c r="F59" t="s">
        <v>521</v>
      </c>
    </row>
    <row r="60" spans="1:6" x14ac:dyDescent="0.15">
      <c r="A60" t="s">
        <v>559</v>
      </c>
      <c r="B60" t="s">
        <v>560</v>
      </c>
      <c r="C60" t="s">
        <v>561</v>
      </c>
      <c r="D60" t="s">
        <v>218</v>
      </c>
      <c r="E60" t="s">
        <v>562</v>
      </c>
      <c r="F60" t="s">
        <v>468</v>
      </c>
    </row>
    <row r="61" spans="1:6" x14ac:dyDescent="0.15">
      <c r="A61" t="s">
        <v>452</v>
      </c>
      <c r="B61" t="s">
        <v>453</v>
      </c>
      <c r="C61" t="s">
        <v>455</v>
      </c>
      <c r="D61" t="s">
        <v>218</v>
      </c>
      <c r="E61" t="s">
        <v>456</v>
      </c>
      <c r="F61" t="s">
        <v>417</v>
      </c>
    </row>
    <row r="62" spans="1:6" x14ac:dyDescent="0.15">
      <c r="A62" t="s">
        <v>563</v>
      </c>
      <c r="B62" t="s">
        <v>453</v>
      </c>
      <c r="C62" t="s">
        <v>455</v>
      </c>
      <c r="D62" t="s">
        <v>218</v>
      </c>
      <c r="E62" t="s">
        <v>456</v>
      </c>
      <c r="F62" t="s">
        <v>454</v>
      </c>
    </row>
    <row r="63" spans="1:6" x14ac:dyDescent="0.15">
      <c r="A63" t="s">
        <v>85</v>
      </c>
      <c r="B63" t="s">
        <v>262</v>
      </c>
      <c r="C63" t="s">
        <v>267</v>
      </c>
      <c r="D63" t="s">
        <v>268</v>
      </c>
      <c r="E63" t="s">
        <v>94</v>
      </c>
      <c r="F63" t="s">
        <v>564</v>
      </c>
    </row>
    <row r="64" spans="1:6" x14ac:dyDescent="0.15">
      <c r="A64" t="s">
        <v>87</v>
      </c>
      <c r="B64" t="s">
        <v>262</v>
      </c>
      <c r="C64" t="s">
        <v>267</v>
      </c>
      <c r="D64" t="s">
        <v>268</v>
      </c>
      <c r="E64" t="s">
        <v>94</v>
      </c>
      <c r="F64" t="s">
        <v>423</v>
      </c>
    </row>
    <row r="65" spans="1:6" x14ac:dyDescent="0.15">
      <c r="A65" t="s">
        <v>88</v>
      </c>
      <c r="B65" t="s">
        <v>262</v>
      </c>
      <c r="C65" t="s">
        <v>267</v>
      </c>
      <c r="D65" t="s">
        <v>268</v>
      </c>
      <c r="E65" t="s">
        <v>94</v>
      </c>
      <c r="F65" t="s">
        <v>565</v>
      </c>
    </row>
    <row r="66" spans="1:6" x14ac:dyDescent="0.15">
      <c r="A66" t="s">
        <v>89</v>
      </c>
      <c r="B66" t="s">
        <v>262</v>
      </c>
      <c r="C66" t="s">
        <v>267</v>
      </c>
      <c r="D66" t="s">
        <v>268</v>
      </c>
      <c r="E66" t="s">
        <v>94</v>
      </c>
      <c r="F66" t="s">
        <v>566</v>
      </c>
    </row>
    <row r="67" spans="1:6" x14ac:dyDescent="0.15">
      <c r="A67" t="s">
        <v>90</v>
      </c>
      <c r="B67" t="s">
        <v>264</v>
      </c>
      <c r="C67" t="s">
        <v>270</v>
      </c>
      <c r="D67" t="s">
        <v>268</v>
      </c>
      <c r="E67" t="s">
        <v>96</v>
      </c>
      <c r="F67" t="s">
        <v>567</v>
      </c>
    </row>
    <row r="68" spans="1:6" x14ac:dyDescent="0.15">
      <c r="A68" t="s">
        <v>92</v>
      </c>
      <c r="B68" t="s">
        <v>264</v>
      </c>
      <c r="C68" t="s">
        <v>270</v>
      </c>
      <c r="D68" t="s">
        <v>268</v>
      </c>
      <c r="E68" t="s">
        <v>96</v>
      </c>
      <c r="F68" t="s">
        <v>457</v>
      </c>
    </row>
    <row r="69" spans="1:6" x14ac:dyDescent="0.15">
      <c r="A69" t="s">
        <v>93</v>
      </c>
      <c r="B69" t="s">
        <v>266</v>
      </c>
      <c r="C69" t="s">
        <v>272</v>
      </c>
      <c r="D69" t="s">
        <v>268</v>
      </c>
      <c r="E69" t="s">
        <v>100</v>
      </c>
      <c r="F69" t="s">
        <v>552</v>
      </c>
    </row>
    <row r="70" spans="1:6" x14ac:dyDescent="0.15">
      <c r="A70" t="s">
        <v>95</v>
      </c>
      <c r="B70" t="s">
        <v>269</v>
      </c>
      <c r="C70" t="s">
        <v>263</v>
      </c>
      <c r="D70" t="s">
        <v>218</v>
      </c>
      <c r="E70" t="s">
        <v>86</v>
      </c>
      <c r="F70" t="s">
        <v>550</v>
      </c>
    </row>
    <row r="71" spans="1:6" x14ac:dyDescent="0.15">
      <c r="A71" t="s">
        <v>97</v>
      </c>
      <c r="B71" t="s">
        <v>269</v>
      </c>
      <c r="C71" t="s">
        <v>263</v>
      </c>
      <c r="D71" t="s">
        <v>218</v>
      </c>
      <c r="E71" t="s">
        <v>86</v>
      </c>
      <c r="F71" t="s">
        <v>511</v>
      </c>
    </row>
    <row r="72" spans="1:6" x14ac:dyDescent="0.15">
      <c r="A72" t="s">
        <v>98</v>
      </c>
      <c r="B72" t="s">
        <v>269</v>
      </c>
      <c r="C72" t="s">
        <v>263</v>
      </c>
      <c r="D72" t="s">
        <v>218</v>
      </c>
      <c r="E72" t="s">
        <v>86</v>
      </c>
      <c r="F72" t="s">
        <v>568</v>
      </c>
    </row>
    <row r="73" spans="1:6" x14ac:dyDescent="0.15">
      <c r="A73" t="s">
        <v>353</v>
      </c>
      <c r="B73" t="s">
        <v>269</v>
      </c>
      <c r="C73" t="s">
        <v>263</v>
      </c>
      <c r="D73" t="s">
        <v>218</v>
      </c>
      <c r="E73" t="s">
        <v>86</v>
      </c>
      <c r="F73" t="s">
        <v>569</v>
      </c>
    </row>
    <row r="74" spans="1:6" x14ac:dyDescent="0.15">
      <c r="A74" t="s">
        <v>99</v>
      </c>
      <c r="B74" t="s">
        <v>271</v>
      </c>
      <c r="C74" t="s">
        <v>265</v>
      </c>
      <c r="D74" t="s">
        <v>218</v>
      </c>
      <c r="E74" t="s">
        <v>91</v>
      </c>
      <c r="F74" t="s">
        <v>570</v>
      </c>
    </row>
    <row r="75" spans="1:6" x14ac:dyDescent="0.15">
      <c r="A75" t="s">
        <v>354</v>
      </c>
      <c r="B75" t="s">
        <v>271</v>
      </c>
      <c r="C75" t="s">
        <v>265</v>
      </c>
      <c r="D75" t="s">
        <v>218</v>
      </c>
      <c r="E75" t="s">
        <v>91</v>
      </c>
      <c r="F75" t="s">
        <v>571</v>
      </c>
    </row>
    <row r="76" spans="1:6" x14ac:dyDescent="0.15">
      <c r="A76" t="s">
        <v>355</v>
      </c>
      <c r="B76" t="s">
        <v>271</v>
      </c>
      <c r="C76" t="s">
        <v>265</v>
      </c>
      <c r="D76" t="s">
        <v>218</v>
      </c>
      <c r="E76" t="s">
        <v>91</v>
      </c>
      <c r="F76" t="s">
        <v>445</v>
      </c>
    </row>
    <row r="77" spans="1:6" x14ac:dyDescent="0.15">
      <c r="A77" t="s">
        <v>101</v>
      </c>
      <c r="B77" t="s">
        <v>273</v>
      </c>
      <c r="C77" t="s">
        <v>274</v>
      </c>
      <c r="D77" t="s">
        <v>268</v>
      </c>
      <c r="E77" t="s">
        <v>458</v>
      </c>
      <c r="F77" t="s">
        <v>417</v>
      </c>
    </row>
    <row r="78" spans="1:6" x14ac:dyDescent="0.15">
      <c r="A78" t="s">
        <v>102</v>
      </c>
      <c r="B78" t="s">
        <v>273</v>
      </c>
      <c r="C78" t="s">
        <v>274</v>
      </c>
      <c r="D78" t="s">
        <v>268</v>
      </c>
      <c r="E78" t="s">
        <v>458</v>
      </c>
      <c r="F78" t="s">
        <v>432</v>
      </c>
    </row>
    <row r="79" spans="1:6" x14ac:dyDescent="0.15">
      <c r="A79" t="s">
        <v>103</v>
      </c>
      <c r="B79" t="s">
        <v>275</v>
      </c>
      <c r="C79" t="s">
        <v>276</v>
      </c>
      <c r="D79" t="s">
        <v>268</v>
      </c>
      <c r="E79" t="s">
        <v>104</v>
      </c>
      <c r="F79" t="s">
        <v>572</v>
      </c>
    </row>
    <row r="80" spans="1:6" x14ac:dyDescent="0.15">
      <c r="A80" t="s">
        <v>459</v>
      </c>
      <c r="B80" t="s">
        <v>275</v>
      </c>
      <c r="C80" t="s">
        <v>276</v>
      </c>
      <c r="D80" t="s">
        <v>268</v>
      </c>
      <c r="E80" t="s">
        <v>104</v>
      </c>
      <c r="F80" t="s">
        <v>424</v>
      </c>
    </row>
    <row r="81" spans="1:6" x14ac:dyDescent="0.15">
      <c r="A81" t="s">
        <v>105</v>
      </c>
      <c r="B81" t="s">
        <v>277</v>
      </c>
      <c r="C81" t="s">
        <v>279</v>
      </c>
      <c r="D81" t="s">
        <v>268</v>
      </c>
      <c r="E81" t="s">
        <v>460</v>
      </c>
      <c r="F81" t="s">
        <v>356</v>
      </c>
    </row>
    <row r="82" spans="1:6" x14ac:dyDescent="0.15">
      <c r="A82" t="s">
        <v>106</v>
      </c>
      <c r="B82" t="s">
        <v>277</v>
      </c>
      <c r="C82" t="s">
        <v>279</v>
      </c>
      <c r="D82" t="s">
        <v>268</v>
      </c>
      <c r="E82" t="s">
        <v>460</v>
      </c>
      <c r="F82" t="s">
        <v>573</v>
      </c>
    </row>
    <row r="83" spans="1:6" x14ac:dyDescent="0.15">
      <c r="A83" t="s">
        <v>461</v>
      </c>
      <c r="B83" t="s">
        <v>277</v>
      </c>
      <c r="C83" t="s">
        <v>279</v>
      </c>
      <c r="D83" t="s">
        <v>268</v>
      </c>
      <c r="E83" t="s">
        <v>460</v>
      </c>
      <c r="F83" t="s">
        <v>537</v>
      </c>
    </row>
    <row r="84" spans="1:6" x14ac:dyDescent="0.15">
      <c r="A84" t="s">
        <v>574</v>
      </c>
      <c r="B84" t="s">
        <v>277</v>
      </c>
      <c r="C84" t="s">
        <v>279</v>
      </c>
      <c r="D84" t="s">
        <v>268</v>
      </c>
      <c r="E84" t="s">
        <v>460</v>
      </c>
      <c r="F84" t="s">
        <v>553</v>
      </c>
    </row>
    <row r="85" spans="1:6" x14ac:dyDescent="0.15">
      <c r="A85" t="s">
        <v>107</v>
      </c>
      <c r="B85" t="s">
        <v>278</v>
      </c>
      <c r="C85" t="s">
        <v>279</v>
      </c>
      <c r="D85" t="s">
        <v>268</v>
      </c>
      <c r="E85" t="s">
        <v>462</v>
      </c>
      <c r="F85" t="s">
        <v>509</v>
      </c>
    </row>
    <row r="86" spans="1:6" x14ac:dyDescent="0.15">
      <c r="A86" t="s">
        <v>463</v>
      </c>
      <c r="B86" t="s">
        <v>278</v>
      </c>
      <c r="C86" t="s">
        <v>279</v>
      </c>
      <c r="D86" t="s">
        <v>268</v>
      </c>
      <c r="E86" t="s">
        <v>462</v>
      </c>
      <c r="F86" t="s">
        <v>530</v>
      </c>
    </row>
    <row r="87" spans="1:6" x14ac:dyDescent="0.15">
      <c r="A87" t="s">
        <v>464</v>
      </c>
      <c r="B87" t="s">
        <v>278</v>
      </c>
      <c r="C87" t="s">
        <v>279</v>
      </c>
      <c r="D87" t="s">
        <v>268</v>
      </c>
      <c r="E87" t="s">
        <v>462</v>
      </c>
      <c r="F87" t="s">
        <v>528</v>
      </c>
    </row>
    <row r="88" spans="1:6" x14ac:dyDescent="0.15">
      <c r="A88" t="s">
        <v>108</v>
      </c>
      <c r="B88" t="s">
        <v>465</v>
      </c>
      <c r="C88" t="s">
        <v>358</v>
      </c>
      <c r="D88" t="s">
        <v>268</v>
      </c>
      <c r="E88" t="s">
        <v>359</v>
      </c>
      <c r="F88" t="s">
        <v>446</v>
      </c>
    </row>
    <row r="89" spans="1:6" x14ac:dyDescent="0.15">
      <c r="A89" t="s">
        <v>575</v>
      </c>
      <c r="B89" t="s">
        <v>465</v>
      </c>
      <c r="C89" t="s">
        <v>358</v>
      </c>
      <c r="D89" t="s">
        <v>268</v>
      </c>
      <c r="E89" t="s">
        <v>359</v>
      </c>
      <c r="F89" t="s">
        <v>576</v>
      </c>
    </row>
    <row r="90" spans="1:6" x14ac:dyDescent="0.15">
      <c r="A90" t="s">
        <v>109</v>
      </c>
      <c r="B90" t="s">
        <v>466</v>
      </c>
      <c r="C90" t="s">
        <v>358</v>
      </c>
      <c r="D90" t="s">
        <v>268</v>
      </c>
      <c r="E90" t="s">
        <v>577</v>
      </c>
      <c r="F90" t="s">
        <v>521</v>
      </c>
    </row>
    <row r="91" spans="1:6" x14ac:dyDescent="0.15">
      <c r="A91" t="s">
        <v>110</v>
      </c>
      <c r="B91" t="s">
        <v>280</v>
      </c>
      <c r="C91" t="s">
        <v>578</v>
      </c>
      <c r="D91" t="s">
        <v>268</v>
      </c>
      <c r="E91" t="s">
        <v>467</v>
      </c>
      <c r="F91" t="s">
        <v>524</v>
      </c>
    </row>
    <row r="92" spans="1:6" x14ac:dyDescent="0.15">
      <c r="A92" t="s">
        <v>281</v>
      </c>
      <c r="B92" t="s">
        <v>282</v>
      </c>
      <c r="C92" t="s">
        <v>365</v>
      </c>
      <c r="D92" t="s">
        <v>268</v>
      </c>
      <c r="E92" t="s">
        <v>646</v>
      </c>
      <c r="F92" t="s">
        <v>579</v>
      </c>
    </row>
    <row r="93" spans="1:6" x14ac:dyDescent="0.15">
      <c r="A93" t="s">
        <v>360</v>
      </c>
      <c r="B93" t="s">
        <v>361</v>
      </c>
      <c r="C93" t="s">
        <v>469</v>
      </c>
      <c r="D93" t="s">
        <v>268</v>
      </c>
      <c r="E93" t="s">
        <v>470</v>
      </c>
      <c r="F93" t="s">
        <v>525</v>
      </c>
    </row>
    <row r="94" spans="1:6" x14ac:dyDescent="0.15">
      <c r="A94" t="s">
        <v>363</v>
      </c>
      <c r="B94" t="s">
        <v>364</v>
      </c>
      <c r="C94" t="s">
        <v>580</v>
      </c>
      <c r="D94" t="s">
        <v>268</v>
      </c>
      <c r="E94" t="s">
        <v>647</v>
      </c>
      <c r="F94" t="s">
        <v>556</v>
      </c>
    </row>
    <row r="95" spans="1:6" x14ac:dyDescent="0.15">
      <c r="A95" t="s">
        <v>366</v>
      </c>
      <c r="B95" t="s">
        <v>367</v>
      </c>
      <c r="C95" t="s">
        <v>581</v>
      </c>
      <c r="D95" t="s">
        <v>268</v>
      </c>
      <c r="E95" t="s">
        <v>582</v>
      </c>
      <c r="F95" t="s">
        <v>523</v>
      </c>
    </row>
    <row r="96" spans="1:6" x14ac:dyDescent="0.15">
      <c r="A96" t="s">
        <v>583</v>
      </c>
      <c r="B96" t="s">
        <v>584</v>
      </c>
      <c r="C96" t="s">
        <v>585</v>
      </c>
      <c r="D96" t="s">
        <v>268</v>
      </c>
      <c r="E96" t="s">
        <v>586</v>
      </c>
      <c r="F96" t="s">
        <v>474</v>
      </c>
    </row>
    <row r="97" spans="1:6" x14ac:dyDescent="0.15">
      <c r="A97" t="s">
        <v>587</v>
      </c>
      <c r="B97" t="s">
        <v>588</v>
      </c>
      <c r="C97" t="s">
        <v>362</v>
      </c>
      <c r="D97" t="s">
        <v>268</v>
      </c>
      <c r="E97" t="s">
        <v>648</v>
      </c>
      <c r="F97" t="s">
        <v>538</v>
      </c>
    </row>
    <row r="98" spans="1:6" x14ac:dyDescent="0.15">
      <c r="A98" t="s">
        <v>589</v>
      </c>
      <c r="B98" t="s">
        <v>590</v>
      </c>
      <c r="C98" t="s">
        <v>283</v>
      </c>
      <c r="D98" t="s">
        <v>268</v>
      </c>
      <c r="E98" t="s">
        <v>284</v>
      </c>
      <c r="F98" t="s">
        <v>357</v>
      </c>
    </row>
    <row r="99" spans="1:6" x14ac:dyDescent="0.15">
      <c r="A99" t="s">
        <v>111</v>
      </c>
      <c r="B99" t="s">
        <v>285</v>
      </c>
      <c r="C99" t="s">
        <v>471</v>
      </c>
      <c r="D99" t="s">
        <v>239</v>
      </c>
      <c r="E99" t="s">
        <v>472</v>
      </c>
      <c r="F99" t="s">
        <v>591</v>
      </c>
    </row>
    <row r="100" spans="1:6" x14ac:dyDescent="0.15">
      <c r="A100" t="s">
        <v>112</v>
      </c>
      <c r="B100" t="s">
        <v>285</v>
      </c>
      <c r="C100" t="s">
        <v>471</v>
      </c>
      <c r="D100" t="s">
        <v>239</v>
      </c>
      <c r="E100" t="s">
        <v>472</v>
      </c>
      <c r="F100" t="s">
        <v>592</v>
      </c>
    </row>
    <row r="101" spans="1:6" x14ac:dyDescent="0.15">
      <c r="A101" t="s">
        <v>113</v>
      </c>
      <c r="B101" t="s">
        <v>285</v>
      </c>
      <c r="C101" t="s">
        <v>471</v>
      </c>
      <c r="D101" t="s">
        <v>239</v>
      </c>
      <c r="E101" t="s">
        <v>472</v>
      </c>
      <c r="F101" t="s">
        <v>593</v>
      </c>
    </row>
    <row r="102" spans="1:6" x14ac:dyDescent="0.15">
      <c r="A102" t="s">
        <v>336</v>
      </c>
      <c r="B102" t="s">
        <v>285</v>
      </c>
      <c r="C102" t="s">
        <v>471</v>
      </c>
      <c r="D102" t="s">
        <v>239</v>
      </c>
      <c r="E102" t="s">
        <v>472</v>
      </c>
      <c r="F102" t="s">
        <v>594</v>
      </c>
    </row>
    <row r="103" spans="1:6" x14ac:dyDescent="0.15">
      <c r="A103" t="s">
        <v>114</v>
      </c>
      <c r="B103" t="s">
        <v>286</v>
      </c>
      <c r="C103" t="s">
        <v>473</v>
      </c>
      <c r="D103" t="s">
        <v>239</v>
      </c>
      <c r="E103" t="s">
        <v>595</v>
      </c>
      <c r="F103" t="s">
        <v>558</v>
      </c>
    </row>
    <row r="104" spans="1:6" x14ac:dyDescent="0.15">
      <c r="A104" t="s">
        <v>115</v>
      </c>
      <c r="B104" t="s">
        <v>286</v>
      </c>
      <c r="C104" t="s">
        <v>473</v>
      </c>
      <c r="D104" t="s">
        <v>239</v>
      </c>
      <c r="E104" t="s">
        <v>595</v>
      </c>
      <c r="F104" t="s">
        <v>448</v>
      </c>
    </row>
    <row r="105" spans="1:6" x14ac:dyDescent="0.15">
      <c r="A105" t="s">
        <v>368</v>
      </c>
      <c r="B105" t="s">
        <v>286</v>
      </c>
      <c r="C105" t="s">
        <v>473</v>
      </c>
      <c r="D105" t="s">
        <v>239</v>
      </c>
      <c r="E105" t="s">
        <v>595</v>
      </c>
      <c r="F105" t="s">
        <v>596</v>
      </c>
    </row>
    <row r="106" spans="1:6" x14ac:dyDescent="0.15">
      <c r="A106" t="s">
        <v>475</v>
      </c>
      <c r="B106" t="s">
        <v>286</v>
      </c>
      <c r="C106" t="s">
        <v>473</v>
      </c>
      <c r="D106" t="s">
        <v>239</v>
      </c>
      <c r="E106" t="s">
        <v>595</v>
      </c>
      <c r="F106" t="s">
        <v>597</v>
      </c>
    </row>
    <row r="107" spans="1:6" x14ac:dyDescent="0.15">
      <c r="A107" t="s">
        <v>116</v>
      </c>
      <c r="B107" t="s">
        <v>287</v>
      </c>
      <c r="C107" t="s">
        <v>476</v>
      </c>
      <c r="D107" t="s">
        <v>239</v>
      </c>
      <c r="E107" t="s">
        <v>477</v>
      </c>
      <c r="F107" t="s">
        <v>598</v>
      </c>
    </row>
    <row r="108" spans="1:6" x14ac:dyDescent="0.15">
      <c r="A108" t="s">
        <v>118</v>
      </c>
      <c r="B108" t="s">
        <v>287</v>
      </c>
      <c r="C108" t="s">
        <v>476</v>
      </c>
      <c r="D108" t="s">
        <v>239</v>
      </c>
      <c r="E108" t="s">
        <v>477</v>
      </c>
      <c r="F108" t="s">
        <v>599</v>
      </c>
    </row>
    <row r="109" spans="1:6" x14ac:dyDescent="0.15">
      <c r="A109" t="s">
        <v>335</v>
      </c>
      <c r="B109" t="s">
        <v>287</v>
      </c>
      <c r="C109" t="s">
        <v>476</v>
      </c>
      <c r="D109" t="s">
        <v>239</v>
      </c>
      <c r="E109" t="s">
        <v>477</v>
      </c>
      <c r="F109" t="s">
        <v>600</v>
      </c>
    </row>
    <row r="110" spans="1:6" x14ac:dyDescent="0.15">
      <c r="A110" t="s">
        <v>119</v>
      </c>
      <c r="B110" t="s">
        <v>289</v>
      </c>
      <c r="C110" t="s">
        <v>478</v>
      </c>
      <c r="D110" t="s">
        <v>239</v>
      </c>
      <c r="E110" t="s">
        <v>479</v>
      </c>
      <c r="F110" t="s">
        <v>422</v>
      </c>
    </row>
    <row r="111" spans="1:6" x14ac:dyDescent="0.15">
      <c r="A111" t="s">
        <v>121</v>
      </c>
      <c r="B111" t="s">
        <v>289</v>
      </c>
      <c r="C111" t="s">
        <v>478</v>
      </c>
      <c r="D111" t="s">
        <v>239</v>
      </c>
      <c r="E111" t="s">
        <v>479</v>
      </c>
      <c r="F111" t="s">
        <v>447</v>
      </c>
    </row>
    <row r="112" spans="1:6" x14ac:dyDescent="0.15">
      <c r="A112" t="s">
        <v>122</v>
      </c>
      <c r="B112" t="s">
        <v>291</v>
      </c>
      <c r="C112" t="s">
        <v>288</v>
      </c>
      <c r="D112" t="s">
        <v>239</v>
      </c>
      <c r="E112" t="s">
        <v>117</v>
      </c>
      <c r="F112" t="s">
        <v>481</v>
      </c>
    </row>
    <row r="113" spans="1:6" x14ac:dyDescent="0.15">
      <c r="A113" t="s">
        <v>369</v>
      </c>
      <c r="B113" t="s">
        <v>291</v>
      </c>
      <c r="C113" t="s">
        <v>288</v>
      </c>
      <c r="D113" t="s">
        <v>239</v>
      </c>
      <c r="E113" t="s">
        <v>117</v>
      </c>
      <c r="F113" t="s">
        <v>601</v>
      </c>
    </row>
    <row r="114" spans="1:6" x14ac:dyDescent="0.15">
      <c r="A114" t="s">
        <v>370</v>
      </c>
      <c r="B114" t="s">
        <v>291</v>
      </c>
      <c r="C114" t="s">
        <v>288</v>
      </c>
      <c r="D114" t="s">
        <v>239</v>
      </c>
      <c r="E114" t="s">
        <v>117</v>
      </c>
      <c r="F114" t="s">
        <v>602</v>
      </c>
    </row>
    <row r="115" spans="1:6" x14ac:dyDescent="0.15">
      <c r="A115" t="s">
        <v>124</v>
      </c>
      <c r="B115" t="s">
        <v>293</v>
      </c>
      <c r="C115" t="s">
        <v>290</v>
      </c>
      <c r="D115" t="s">
        <v>239</v>
      </c>
      <c r="E115" t="s">
        <v>120</v>
      </c>
      <c r="F115" t="s">
        <v>482</v>
      </c>
    </row>
    <row r="116" spans="1:6" x14ac:dyDescent="0.15">
      <c r="A116" t="s">
        <v>372</v>
      </c>
      <c r="B116" t="s">
        <v>293</v>
      </c>
      <c r="C116" t="s">
        <v>290</v>
      </c>
      <c r="D116" t="s">
        <v>239</v>
      </c>
      <c r="E116" t="s">
        <v>120</v>
      </c>
      <c r="F116" t="s">
        <v>572</v>
      </c>
    </row>
    <row r="117" spans="1:6" x14ac:dyDescent="0.15">
      <c r="A117" t="s">
        <v>483</v>
      </c>
      <c r="B117" t="s">
        <v>293</v>
      </c>
      <c r="C117" t="s">
        <v>290</v>
      </c>
      <c r="D117" t="s">
        <v>239</v>
      </c>
      <c r="E117" t="s">
        <v>120</v>
      </c>
      <c r="F117" t="s">
        <v>603</v>
      </c>
    </row>
    <row r="118" spans="1:6" x14ac:dyDescent="0.15">
      <c r="A118" t="s">
        <v>126</v>
      </c>
      <c r="B118" t="s">
        <v>294</v>
      </c>
      <c r="C118" t="s">
        <v>292</v>
      </c>
      <c r="D118" t="s">
        <v>239</v>
      </c>
      <c r="E118" t="s">
        <v>123</v>
      </c>
      <c r="F118" t="s">
        <v>604</v>
      </c>
    </row>
    <row r="119" spans="1:6" x14ac:dyDescent="0.15">
      <c r="A119" t="s">
        <v>484</v>
      </c>
      <c r="B119" t="s">
        <v>294</v>
      </c>
      <c r="C119" t="s">
        <v>292</v>
      </c>
      <c r="D119" t="s">
        <v>239</v>
      </c>
      <c r="E119" t="s">
        <v>123</v>
      </c>
      <c r="F119" t="s">
        <v>605</v>
      </c>
    </row>
    <row r="120" spans="1:6" x14ac:dyDescent="0.15">
      <c r="A120" t="s">
        <v>128</v>
      </c>
      <c r="B120" t="s">
        <v>296</v>
      </c>
      <c r="C120" t="s">
        <v>371</v>
      </c>
      <c r="D120" t="s">
        <v>239</v>
      </c>
      <c r="E120" t="s">
        <v>125</v>
      </c>
      <c r="F120" t="s">
        <v>428</v>
      </c>
    </row>
    <row r="121" spans="1:6" x14ac:dyDescent="0.15">
      <c r="A121" t="s">
        <v>130</v>
      </c>
      <c r="B121" t="s">
        <v>296</v>
      </c>
      <c r="C121" t="s">
        <v>371</v>
      </c>
      <c r="D121" t="s">
        <v>239</v>
      </c>
      <c r="E121" t="s">
        <v>125</v>
      </c>
      <c r="F121" t="s">
        <v>426</v>
      </c>
    </row>
    <row r="122" spans="1:6" x14ac:dyDescent="0.15">
      <c r="A122" t="s">
        <v>131</v>
      </c>
      <c r="B122" t="s">
        <v>298</v>
      </c>
      <c r="C122" t="s">
        <v>295</v>
      </c>
      <c r="D122" t="s">
        <v>239</v>
      </c>
      <c r="E122" t="s">
        <v>127</v>
      </c>
      <c r="F122" t="s">
        <v>606</v>
      </c>
    </row>
    <row r="123" spans="1:6" x14ac:dyDescent="0.15">
      <c r="A123" t="s">
        <v>133</v>
      </c>
      <c r="B123" t="s">
        <v>300</v>
      </c>
      <c r="C123" t="s">
        <v>297</v>
      </c>
      <c r="D123" t="s">
        <v>239</v>
      </c>
      <c r="E123" t="s">
        <v>129</v>
      </c>
      <c r="F123" t="s">
        <v>607</v>
      </c>
    </row>
    <row r="124" spans="1:6" x14ac:dyDescent="0.15">
      <c r="A124" t="s">
        <v>135</v>
      </c>
      <c r="B124" t="s">
        <v>300</v>
      </c>
      <c r="C124" t="s">
        <v>297</v>
      </c>
      <c r="D124" t="s">
        <v>239</v>
      </c>
      <c r="E124" t="s">
        <v>129</v>
      </c>
      <c r="F124" t="s">
        <v>608</v>
      </c>
    </row>
    <row r="125" spans="1:6" x14ac:dyDescent="0.15">
      <c r="A125" t="s">
        <v>136</v>
      </c>
      <c r="B125" t="s">
        <v>300</v>
      </c>
      <c r="C125" t="s">
        <v>297</v>
      </c>
      <c r="D125" t="s">
        <v>239</v>
      </c>
      <c r="E125" t="s">
        <v>129</v>
      </c>
      <c r="F125" t="s">
        <v>609</v>
      </c>
    </row>
    <row r="126" spans="1:6" x14ac:dyDescent="0.15">
      <c r="A126" t="s">
        <v>486</v>
      </c>
      <c r="B126" t="s">
        <v>300</v>
      </c>
      <c r="C126" t="s">
        <v>297</v>
      </c>
      <c r="D126" t="s">
        <v>239</v>
      </c>
      <c r="E126" t="s">
        <v>129</v>
      </c>
      <c r="F126" t="s">
        <v>610</v>
      </c>
    </row>
    <row r="127" spans="1:6" x14ac:dyDescent="0.15">
      <c r="A127" t="s">
        <v>137</v>
      </c>
      <c r="B127" t="s">
        <v>302</v>
      </c>
      <c r="C127" t="s">
        <v>299</v>
      </c>
      <c r="D127" t="s">
        <v>239</v>
      </c>
      <c r="E127" t="s">
        <v>132</v>
      </c>
      <c r="F127" t="s">
        <v>611</v>
      </c>
    </row>
    <row r="128" spans="1:6" x14ac:dyDescent="0.15">
      <c r="A128" t="s">
        <v>139</v>
      </c>
      <c r="B128" t="s">
        <v>304</v>
      </c>
      <c r="C128" t="s">
        <v>612</v>
      </c>
      <c r="D128" t="s">
        <v>239</v>
      </c>
      <c r="E128" t="s">
        <v>487</v>
      </c>
      <c r="F128" t="s">
        <v>427</v>
      </c>
    </row>
    <row r="129" spans="1:6" x14ac:dyDescent="0.15">
      <c r="A129" t="s">
        <v>141</v>
      </c>
      <c r="B129" t="s">
        <v>305</v>
      </c>
      <c r="C129" t="s">
        <v>301</v>
      </c>
      <c r="D129" t="s">
        <v>239</v>
      </c>
      <c r="E129" t="s">
        <v>134</v>
      </c>
      <c r="F129" t="s">
        <v>613</v>
      </c>
    </row>
    <row r="130" spans="1:6" x14ac:dyDescent="0.15">
      <c r="A130" t="s">
        <v>143</v>
      </c>
      <c r="B130" t="s">
        <v>305</v>
      </c>
      <c r="C130" t="s">
        <v>301</v>
      </c>
      <c r="D130" t="s">
        <v>239</v>
      </c>
      <c r="E130" t="s">
        <v>134</v>
      </c>
      <c r="F130" t="s">
        <v>614</v>
      </c>
    </row>
    <row r="131" spans="1:6" x14ac:dyDescent="0.15">
      <c r="A131" t="s">
        <v>488</v>
      </c>
      <c r="B131" t="s">
        <v>305</v>
      </c>
      <c r="C131" t="s">
        <v>301</v>
      </c>
      <c r="D131" t="s">
        <v>239</v>
      </c>
      <c r="E131" t="s">
        <v>134</v>
      </c>
      <c r="F131" t="s">
        <v>615</v>
      </c>
    </row>
    <row r="132" spans="1:6" x14ac:dyDescent="0.15">
      <c r="A132" t="s">
        <v>144</v>
      </c>
      <c r="B132" t="s">
        <v>306</v>
      </c>
      <c r="C132" t="s">
        <v>303</v>
      </c>
      <c r="D132" t="s">
        <v>239</v>
      </c>
      <c r="E132" t="s">
        <v>138</v>
      </c>
      <c r="F132" t="s">
        <v>616</v>
      </c>
    </row>
    <row r="133" spans="1:6" x14ac:dyDescent="0.15">
      <c r="A133" t="s">
        <v>146</v>
      </c>
      <c r="B133" t="s">
        <v>308</v>
      </c>
      <c r="C133" t="s">
        <v>489</v>
      </c>
      <c r="D133" t="s">
        <v>239</v>
      </c>
      <c r="E133" t="s">
        <v>140</v>
      </c>
      <c r="F133" t="s">
        <v>617</v>
      </c>
    </row>
    <row r="134" spans="1:6" x14ac:dyDescent="0.15">
      <c r="A134" t="s">
        <v>373</v>
      </c>
      <c r="B134" t="s">
        <v>308</v>
      </c>
      <c r="C134" t="s">
        <v>489</v>
      </c>
      <c r="D134" t="s">
        <v>239</v>
      </c>
      <c r="E134" t="s">
        <v>140</v>
      </c>
      <c r="F134" t="s">
        <v>618</v>
      </c>
    </row>
    <row r="135" spans="1:6" x14ac:dyDescent="0.15">
      <c r="A135" t="s">
        <v>149</v>
      </c>
      <c r="B135" t="s">
        <v>311</v>
      </c>
      <c r="C135" t="s">
        <v>490</v>
      </c>
      <c r="D135" t="s">
        <v>239</v>
      </c>
      <c r="E135" t="s">
        <v>142</v>
      </c>
      <c r="F135" t="s">
        <v>480</v>
      </c>
    </row>
    <row r="136" spans="1:6" x14ac:dyDescent="0.15">
      <c r="A136" t="s">
        <v>150</v>
      </c>
      <c r="B136" t="s">
        <v>311</v>
      </c>
      <c r="C136" t="s">
        <v>490</v>
      </c>
      <c r="D136" t="s">
        <v>239</v>
      </c>
      <c r="E136" t="s">
        <v>142</v>
      </c>
      <c r="F136" t="s">
        <v>619</v>
      </c>
    </row>
    <row r="137" spans="1:6" x14ac:dyDescent="0.15">
      <c r="A137" t="s">
        <v>491</v>
      </c>
      <c r="B137" t="s">
        <v>492</v>
      </c>
      <c r="C137" t="s">
        <v>307</v>
      </c>
      <c r="D137" t="s">
        <v>239</v>
      </c>
      <c r="E137" t="s">
        <v>145</v>
      </c>
      <c r="F137" t="s">
        <v>620</v>
      </c>
    </row>
    <row r="138" spans="1:6" x14ac:dyDescent="0.15">
      <c r="A138" t="s">
        <v>493</v>
      </c>
      <c r="B138" t="s">
        <v>492</v>
      </c>
      <c r="C138" t="s">
        <v>307</v>
      </c>
      <c r="D138" t="s">
        <v>239</v>
      </c>
      <c r="E138" t="s">
        <v>145</v>
      </c>
      <c r="F138" t="s">
        <v>425</v>
      </c>
    </row>
    <row r="139" spans="1:6" x14ac:dyDescent="0.15">
      <c r="A139" t="s">
        <v>495</v>
      </c>
      <c r="B139" t="s">
        <v>492</v>
      </c>
      <c r="C139" t="s">
        <v>307</v>
      </c>
      <c r="D139" t="s">
        <v>239</v>
      </c>
      <c r="E139" t="s">
        <v>145</v>
      </c>
      <c r="F139" t="s">
        <v>418</v>
      </c>
    </row>
    <row r="140" spans="1:6" x14ac:dyDescent="0.15">
      <c r="A140" t="s">
        <v>496</v>
      </c>
      <c r="B140" t="s">
        <v>492</v>
      </c>
      <c r="C140" t="s">
        <v>307</v>
      </c>
      <c r="D140" t="s">
        <v>239</v>
      </c>
      <c r="E140" t="s">
        <v>145</v>
      </c>
      <c r="F140" t="s">
        <v>431</v>
      </c>
    </row>
    <row r="141" spans="1:6" x14ac:dyDescent="0.15">
      <c r="A141" t="s">
        <v>498</v>
      </c>
      <c r="B141" t="s">
        <v>499</v>
      </c>
      <c r="C141" t="s">
        <v>309</v>
      </c>
      <c r="D141" t="s">
        <v>239</v>
      </c>
      <c r="E141" t="s">
        <v>147</v>
      </c>
      <c r="F141" t="s">
        <v>621</v>
      </c>
    </row>
    <row r="142" spans="1:6" x14ac:dyDescent="0.15">
      <c r="A142" t="s">
        <v>500</v>
      </c>
      <c r="B142" t="s">
        <v>501</v>
      </c>
      <c r="C142" t="s">
        <v>310</v>
      </c>
      <c r="D142" t="s">
        <v>239</v>
      </c>
      <c r="E142" t="s">
        <v>148</v>
      </c>
      <c r="F142" t="s">
        <v>546</v>
      </c>
    </row>
    <row r="143" spans="1:6" x14ac:dyDescent="0.15">
      <c r="A143" t="s">
        <v>502</v>
      </c>
      <c r="B143" t="s">
        <v>501</v>
      </c>
      <c r="C143" t="s">
        <v>310</v>
      </c>
      <c r="D143" t="s">
        <v>239</v>
      </c>
      <c r="E143" t="s">
        <v>148</v>
      </c>
      <c r="F143" t="s">
        <v>527</v>
      </c>
    </row>
    <row r="144" spans="1:6" x14ac:dyDescent="0.15">
      <c r="A144" t="s">
        <v>503</v>
      </c>
      <c r="B144" t="s">
        <v>501</v>
      </c>
      <c r="C144" t="s">
        <v>310</v>
      </c>
      <c r="D144" t="s">
        <v>239</v>
      </c>
      <c r="E144" t="s">
        <v>148</v>
      </c>
      <c r="F144" t="s">
        <v>379</v>
      </c>
    </row>
    <row r="145" spans="1:6" x14ac:dyDescent="0.15">
      <c r="A145" t="s">
        <v>504</v>
      </c>
      <c r="B145" t="s">
        <v>505</v>
      </c>
      <c r="C145" t="s">
        <v>374</v>
      </c>
      <c r="D145" t="s">
        <v>239</v>
      </c>
      <c r="E145" t="s">
        <v>375</v>
      </c>
      <c r="F145" t="s">
        <v>622</v>
      </c>
    </row>
    <row r="146" spans="1:6" x14ac:dyDescent="0.15">
      <c r="A146" t="s">
        <v>506</v>
      </c>
      <c r="B146" t="s">
        <v>505</v>
      </c>
      <c r="C146" t="s">
        <v>374</v>
      </c>
      <c r="D146" t="s">
        <v>239</v>
      </c>
      <c r="E146" t="s">
        <v>375</v>
      </c>
      <c r="F146" t="s">
        <v>551</v>
      </c>
    </row>
    <row r="147" spans="1:6" x14ac:dyDescent="0.15">
      <c r="A147" t="s">
        <v>623</v>
      </c>
      <c r="B147" t="s">
        <v>505</v>
      </c>
      <c r="C147" t="s">
        <v>374</v>
      </c>
      <c r="D147" t="s">
        <v>239</v>
      </c>
      <c r="E147" t="s">
        <v>375</v>
      </c>
      <c r="F147" t="s">
        <v>528</v>
      </c>
    </row>
    <row r="148" spans="1:6" x14ac:dyDescent="0.15">
      <c r="A148" t="s">
        <v>151</v>
      </c>
      <c r="B148" t="s">
        <v>312</v>
      </c>
      <c r="C148" t="s">
        <v>315</v>
      </c>
      <c r="D148" t="s">
        <v>239</v>
      </c>
      <c r="E148" t="s">
        <v>507</v>
      </c>
      <c r="F148" t="s">
        <v>448</v>
      </c>
    </row>
    <row r="149" spans="1:6" x14ac:dyDescent="0.15">
      <c r="A149" t="s">
        <v>153</v>
      </c>
      <c r="B149" t="s">
        <v>312</v>
      </c>
      <c r="C149" t="s">
        <v>315</v>
      </c>
      <c r="D149" t="s">
        <v>239</v>
      </c>
      <c r="E149" t="s">
        <v>507</v>
      </c>
      <c r="F149" t="s">
        <v>571</v>
      </c>
    </row>
    <row r="150" spans="1:6" x14ac:dyDescent="0.15">
      <c r="A150" t="s">
        <v>376</v>
      </c>
      <c r="B150" t="s">
        <v>312</v>
      </c>
      <c r="C150" t="s">
        <v>315</v>
      </c>
      <c r="D150" t="s">
        <v>239</v>
      </c>
      <c r="E150" t="s">
        <v>507</v>
      </c>
      <c r="F150" t="s">
        <v>427</v>
      </c>
    </row>
    <row r="151" spans="1:6" x14ac:dyDescent="0.15">
      <c r="A151" t="s">
        <v>380</v>
      </c>
      <c r="B151" t="s">
        <v>312</v>
      </c>
      <c r="C151" t="s">
        <v>315</v>
      </c>
      <c r="D151" t="s">
        <v>239</v>
      </c>
      <c r="E151" t="s">
        <v>507</v>
      </c>
      <c r="F151" t="s">
        <v>426</v>
      </c>
    </row>
    <row r="152" spans="1:6" x14ac:dyDescent="0.15">
      <c r="A152" t="s">
        <v>154</v>
      </c>
      <c r="B152" t="s">
        <v>314</v>
      </c>
      <c r="C152" t="s">
        <v>320</v>
      </c>
      <c r="D152" t="s">
        <v>239</v>
      </c>
      <c r="E152" t="s">
        <v>508</v>
      </c>
      <c r="F152" t="s">
        <v>494</v>
      </c>
    </row>
    <row r="153" spans="1:6" x14ac:dyDescent="0.15">
      <c r="A153" t="s">
        <v>155</v>
      </c>
      <c r="B153" t="s">
        <v>314</v>
      </c>
      <c r="C153" t="s">
        <v>320</v>
      </c>
      <c r="D153" t="s">
        <v>239</v>
      </c>
      <c r="E153" t="s">
        <v>508</v>
      </c>
      <c r="F153" t="s">
        <v>619</v>
      </c>
    </row>
    <row r="154" spans="1:6" x14ac:dyDescent="0.15">
      <c r="A154" t="s">
        <v>156</v>
      </c>
      <c r="B154" t="s">
        <v>316</v>
      </c>
      <c r="C154" t="s">
        <v>323</v>
      </c>
      <c r="D154" t="s">
        <v>239</v>
      </c>
      <c r="E154" t="s">
        <v>165</v>
      </c>
      <c r="F154" t="s">
        <v>524</v>
      </c>
    </row>
    <row r="155" spans="1:6" x14ac:dyDescent="0.15">
      <c r="A155" t="s">
        <v>158</v>
      </c>
      <c r="B155" t="s">
        <v>316</v>
      </c>
      <c r="C155" t="s">
        <v>323</v>
      </c>
      <c r="D155" t="s">
        <v>239</v>
      </c>
      <c r="E155" t="s">
        <v>165</v>
      </c>
      <c r="F155" t="s">
        <v>624</v>
      </c>
    </row>
    <row r="156" spans="1:6" x14ac:dyDescent="0.15">
      <c r="A156" t="s">
        <v>159</v>
      </c>
      <c r="B156" t="s">
        <v>318</v>
      </c>
      <c r="C156" t="s">
        <v>317</v>
      </c>
      <c r="D156" t="s">
        <v>239</v>
      </c>
      <c r="E156" t="s">
        <v>157</v>
      </c>
      <c r="F156" t="s">
        <v>538</v>
      </c>
    </row>
    <row r="157" spans="1:6" x14ac:dyDescent="0.15">
      <c r="A157" t="s">
        <v>160</v>
      </c>
      <c r="B157" t="s">
        <v>318</v>
      </c>
      <c r="C157" t="s">
        <v>317</v>
      </c>
      <c r="D157" t="s">
        <v>239</v>
      </c>
      <c r="E157" t="s">
        <v>157</v>
      </c>
      <c r="F157" t="s">
        <v>425</v>
      </c>
    </row>
    <row r="158" spans="1:6" x14ac:dyDescent="0.15">
      <c r="A158" t="s">
        <v>625</v>
      </c>
      <c r="B158" t="s">
        <v>318</v>
      </c>
      <c r="C158" t="s">
        <v>317</v>
      </c>
      <c r="D158" t="s">
        <v>239</v>
      </c>
      <c r="E158" t="s">
        <v>157</v>
      </c>
      <c r="F158" t="s">
        <v>437</v>
      </c>
    </row>
    <row r="159" spans="1:6" x14ac:dyDescent="0.15">
      <c r="A159" t="s">
        <v>626</v>
      </c>
      <c r="B159" t="s">
        <v>318</v>
      </c>
      <c r="C159" t="s">
        <v>317</v>
      </c>
      <c r="D159" t="s">
        <v>239</v>
      </c>
      <c r="E159" t="s">
        <v>157</v>
      </c>
      <c r="F159" t="s">
        <v>627</v>
      </c>
    </row>
    <row r="160" spans="1:6" x14ac:dyDescent="0.15">
      <c r="A160" t="s">
        <v>161</v>
      </c>
      <c r="B160" t="s">
        <v>319</v>
      </c>
      <c r="C160" t="s">
        <v>313</v>
      </c>
      <c r="D160" t="s">
        <v>239</v>
      </c>
      <c r="E160" t="s">
        <v>152</v>
      </c>
      <c r="F160" t="s">
        <v>434</v>
      </c>
    </row>
    <row r="161" spans="1:6" x14ac:dyDescent="0.15">
      <c r="A161" t="s">
        <v>162</v>
      </c>
      <c r="B161" t="s">
        <v>319</v>
      </c>
      <c r="C161" t="s">
        <v>313</v>
      </c>
      <c r="D161" t="s">
        <v>239</v>
      </c>
      <c r="E161" t="s">
        <v>152</v>
      </c>
      <c r="F161" t="s">
        <v>444</v>
      </c>
    </row>
    <row r="162" spans="1:6" x14ac:dyDescent="0.15">
      <c r="A162" t="s">
        <v>377</v>
      </c>
      <c r="B162" t="s">
        <v>319</v>
      </c>
      <c r="C162" t="s">
        <v>313</v>
      </c>
      <c r="D162" t="s">
        <v>239</v>
      </c>
      <c r="E162" t="s">
        <v>152</v>
      </c>
      <c r="F162" t="s">
        <v>441</v>
      </c>
    </row>
    <row r="163" spans="1:6" x14ac:dyDescent="0.15">
      <c r="A163" t="s">
        <v>381</v>
      </c>
      <c r="B163" t="s">
        <v>319</v>
      </c>
      <c r="C163" t="s">
        <v>313</v>
      </c>
      <c r="D163" t="s">
        <v>239</v>
      </c>
      <c r="E163" t="s">
        <v>152</v>
      </c>
      <c r="F163" t="s">
        <v>445</v>
      </c>
    </row>
    <row r="164" spans="1:6" x14ac:dyDescent="0.15">
      <c r="A164" t="s">
        <v>163</v>
      </c>
      <c r="B164" t="s">
        <v>321</v>
      </c>
      <c r="C164" t="s">
        <v>322</v>
      </c>
      <c r="D164" t="s">
        <v>239</v>
      </c>
      <c r="E164" t="s">
        <v>628</v>
      </c>
      <c r="F164" t="s">
        <v>448</v>
      </c>
    </row>
    <row r="165" spans="1:6" x14ac:dyDescent="0.15">
      <c r="A165" t="s">
        <v>164</v>
      </c>
      <c r="B165" t="s">
        <v>321</v>
      </c>
      <c r="C165" t="s">
        <v>322</v>
      </c>
      <c r="D165" t="s">
        <v>239</v>
      </c>
      <c r="E165" t="s">
        <v>628</v>
      </c>
      <c r="F165" t="s">
        <v>417</v>
      </c>
    </row>
    <row r="166" spans="1:6" x14ac:dyDescent="0.15">
      <c r="A166" t="s">
        <v>629</v>
      </c>
      <c r="B166" t="s">
        <v>321</v>
      </c>
      <c r="C166" t="s">
        <v>322</v>
      </c>
      <c r="D166" t="s">
        <v>239</v>
      </c>
      <c r="E166" t="s">
        <v>628</v>
      </c>
      <c r="F166" t="s">
        <v>440</v>
      </c>
    </row>
    <row r="167" spans="1:6" x14ac:dyDescent="0.15">
      <c r="A167" t="s">
        <v>630</v>
      </c>
      <c r="B167" t="s">
        <v>321</v>
      </c>
      <c r="C167" t="s">
        <v>322</v>
      </c>
      <c r="D167" t="s">
        <v>239</v>
      </c>
      <c r="E167" t="s">
        <v>628</v>
      </c>
      <c r="F167" t="s">
        <v>431</v>
      </c>
    </row>
    <row r="168" spans="1:6" x14ac:dyDescent="0.15">
      <c r="A168" t="s">
        <v>166</v>
      </c>
      <c r="B168" t="s">
        <v>324</v>
      </c>
      <c r="C168" t="s">
        <v>329</v>
      </c>
      <c r="D168" t="s">
        <v>239</v>
      </c>
      <c r="E168" t="s">
        <v>172</v>
      </c>
      <c r="F168" t="s">
        <v>511</v>
      </c>
    </row>
    <row r="169" spans="1:6" x14ac:dyDescent="0.15">
      <c r="A169" t="s">
        <v>168</v>
      </c>
      <c r="B169" t="s">
        <v>326</v>
      </c>
      <c r="C169" t="s">
        <v>325</v>
      </c>
      <c r="D169" t="s">
        <v>239</v>
      </c>
      <c r="E169" t="s">
        <v>167</v>
      </c>
      <c r="F169" t="s">
        <v>631</v>
      </c>
    </row>
    <row r="170" spans="1:6" x14ac:dyDescent="0.15">
      <c r="A170" t="s">
        <v>170</v>
      </c>
      <c r="B170" t="s">
        <v>326</v>
      </c>
      <c r="C170" t="s">
        <v>325</v>
      </c>
      <c r="D170" t="s">
        <v>239</v>
      </c>
      <c r="E170" t="s">
        <v>167</v>
      </c>
      <c r="F170" t="s">
        <v>427</v>
      </c>
    </row>
    <row r="171" spans="1:6" x14ac:dyDescent="0.15">
      <c r="A171" t="s">
        <v>171</v>
      </c>
      <c r="B171" t="s">
        <v>328</v>
      </c>
      <c r="C171" t="s">
        <v>327</v>
      </c>
      <c r="D171" t="s">
        <v>239</v>
      </c>
      <c r="E171" t="s">
        <v>169</v>
      </c>
      <c r="F171" t="s">
        <v>632</v>
      </c>
    </row>
    <row r="172" spans="1:6" x14ac:dyDescent="0.15">
      <c r="A172" t="s">
        <v>173</v>
      </c>
      <c r="B172" t="s">
        <v>328</v>
      </c>
      <c r="C172" t="s">
        <v>327</v>
      </c>
      <c r="D172" t="s">
        <v>239</v>
      </c>
      <c r="E172" t="s">
        <v>169</v>
      </c>
      <c r="F172" t="s">
        <v>597</v>
      </c>
    </row>
    <row r="173" spans="1:6" x14ac:dyDescent="0.15">
      <c r="A173" t="s">
        <v>174</v>
      </c>
      <c r="B173" t="s">
        <v>330</v>
      </c>
      <c r="C173" t="s">
        <v>331</v>
      </c>
      <c r="D173" t="s">
        <v>239</v>
      </c>
      <c r="E173" t="s">
        <v>175</v>
      </c>
      <c r="F173" t="s">
        <v>600</v>
      </c>
    </row>
    <row r="174" spans="1:6" x14ac:dyDescent="0.15">
      <c r="A174" t="s">
        <v>176</v>
      </c>
      <c r="B174" t="s">
        <v>332</v>
      </c>
      <c r="C174" t="s">
        <v>633</v>
      </c>
      <c r="D174" t="s">
        <v>239</v>
      </c>
      <c r="E174" t="s">
        <v>177</v>
      </c>
      <c r="F174" t="s">
        <v>634</v>
      </c>
    </row>
    <row r="175" spans="1:6" x14ac:dyDescent="0.15">
      <c r="A175" t="s">
        <v>178</v>
      </c>
      <c r="B175" t="s">
        <v>333</v>
      </c>
      <c r="C175" t="s">
        <v>334</v>
      </c>
      <c r="D175" t="s">
        <v>239</v>
      </c>
      <c r="E175" t="s">
        <v>179</v>
      </c>
      <c r="F175" t="s">
        <v>635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受講申込書</vt:lpstr>
      <vt:lpstr>別紙１</vt:lpstr>
      <vt:lpstr>別紙2</vt:lpstr>
      <vt:lpstr>DM希望者</vt:lpstr>
      <vt:lpstr>コースリスト</vt:lpstr>
      <vt:lpstr>受講申込書!Print_Area</vt:lpstr>
      <vt:lpstr>別紙１!Print_Area</vt:lpstr>
      <vt:lpstr>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2025-12-24T04:52:09Z</dcterms:created>
  <dcterms:modified xsi:type="dcterms:W3CDTF">2025-12-24T05:08:19Z</dcterms:modified>
</cp:coreProperties>
</file>