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千葉職業能力開発促進センター\生産性センター業務課\02　訓練実施\04　様式（R1-R5）\R6年度\本部　05.様式・資料集等\様式（R6 千葉版）\実施機関\"/>
    </mc:Choice>
  </mc:AlternateContent>
  <bookViews>
    <workbookView xWindow="0" yWindow="0" windowWidth="28800" windowHeight="14010"/>
  </bookViews>
  <sheets>
    <sheet name="算定表 " sheetId="7" r:id="rId1"/>
    <sheet name="算定表 (記入例) " sheetId="6" r:id="rId2"/>
    <sheet name="リスト" sheetId="2" r:id="rId3"/>
  </sheets>
  <definedNames>
    <definedName name="_xlnm.Print_Area" localSheetId="0">'算定表 '!$A$1:$N$35</definedName>
    <definedName name="_xlnm.Print_Area" localSheetId="1">'算定表 (記入例) '!$A$1:$N$35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7" l="1"/>
  <c r="F4" i="7"/>
  <c r="O4" i="6"/>
  <c r="F4" i="6"/>
  <c r="H9" i="7" l="1"/>
  <c r="P4" i="7"/>
  <c r="G30" i="7"/>
  <c r="K21" i="7"/>
  <c r="K20" i="7"/>
  <c r="K19" i="7"/>
  <c r="K18" i="7"/>
  <c r="K17" i="7"/>
  <c r="K16" i="7"/>
  <c r="K22" i="7" l="1"/>
  <c r="K30" i="7" s="1"/>
  <c r="D9" i="7"/>
  <c r="G30" i="6"/>
  <c r="K21" i="6"/>
  <c r="K20" i="6"/>
  <c r="K19" i="6"/>
  <c r="K18" i="6"/>
  <c r="K17" i="6"/>
  <c r="K16" i="6"/>
  <c r="K22" i="6" s="1"/>
  <c r="K30" i="6" s="1"/>
  <c r="P4" i="6"/>
  <c r="H9" i="6"/>
  <c r="D10" i="7" l="1"/>
  <c r="H10" i="7" s="1"/>
  <c r="D9" i="6"/>
  <c r="D10" i="6" s="1"/>
  <c r="H10" i="6" s="1"/>
</calcChain>
</file>

<file path=xl/sharedStrings.xml><?xml version="1.0" encoding="utf-8"?>
<sst xmlns="http://schemas.openxmlformats.org/spreadsheetml/2006/main" count="516" uniqueCount="325">
  <si>
    <t>算定内訳</t>
    <rPh sb="0" eb="2">
      <t>サンテイ</t>
    </rPh>
    <rPh sb="2" eb="4">
      <t>ウチワケ</t>
    </rPh>
    <phoneticPr fontId="2"/>
  </si>
  <si>
    <t>001</t>
  </si>
  <si>
    <t>乙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</si>
  <si>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</si>
  <si>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</si>
  <si>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</si>
  <si>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</si>
  <si>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</si>
  <si>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</si>
  <si>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</si>
  <si>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</si>
  <si>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</si>
  <si>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</si>
  <si>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</si>
  <si>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</si>
  <si>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013流通システム設計</t>
  </si>
  <si>
    <t>014</t>
  </si>
  <si>
    <t>014物流システム設計</t>
  </si>
  <si>
    <t>015</t>
  </si>
  <si>
    <t>0153PLとSCM</t>
  </si>
  <si>
    <t>016</t>
  </si>
  <si>
    <t>017</t>
  </si>
  <si>
    <t>018</t>
  </si>
  <si>
    <t>018クラウド活用入門</t>
  </si>
  <si>
    <t>019</t>
  </si>
  <si>
    <t>019IoT活用によるビジネス展開</t>
  </si>
  <si>
    <t>020</t>
  </si>
  <si>
    <t>021</t>
  </si>
  <si>
    <t>022</t>
  </si>
  <si>
    <t>023</t>
  </si>
  <si>
    <t>023個人情報保護と情報管理</t>
  </si>
  <si>
    <t>024</t>
  </si>
  <si>
    <t>024ナレッジマネジメント</t>
  </si>
  <si>
    <t>025</t>
  </si>
  <si>
    <t>026</t>
  </si>
  <si>
    <t>027</t>
  </si>
  <si>
    <t>028</t>
  </si>
  <si>
    <t>029</t>
  </si>
  <si>
    <t>030</t>
  </si>
  <si>
    <t>030実務に基づくマーケティング入門</t>
  </si>
  <si>
    <t>031</t>
  </si>
  <si>
    <t>031マーケティング戦略概論</t>
  </si>
  <si>
    <t>032</t>
  </si>
  <si>
    <t>033</t>
  </si>
  <si>
    <t>034</t>
  </si>
  <si>
    <t>034製品・市場戦略</t>
  </si>
  <si>
    <t>035</t>
  </si>
  <si>
    <t>036</t>
  </si>
  <si>
    <t>036プロモーションとチャネル戦略</t>
  </si>
  <si>
    <t>037</t>
  </si>
  <si>
    <t>038</t>
  </si>
  <si>
    <t>039</t>
  </si>
  <si>
    <t>040</t>
  </si>
  <si>
    <t>040eビジネスにおけるリーガルリスク</t>
  </si>
  <si>
    <t>041</t>
  </si>
  <si>
    <t>042</t>
  </si>
  <si>
    <t>043</t>
  </si>
  <si>
    <t>044</t>
  </si>
  <si>
    <t>045</t>
  </si>
  <si>
    <t>046</t>
  </si>
  <si>
    <t>047</t>
  </si>
  <si>
    <t>047チャンスをつかむインターネットビジネス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</si>
  <si>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</si>
  <si>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</si>
  <si>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</si>
  <si>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</si>
  <si>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</si>
  <si>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</si>
  <si>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</si>
  <si>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</si>
  <si>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</si>
  <si>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</si>
  <si>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</si>
  <si>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</si>
  <si>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</si>
  <si>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</si>
  <si>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</si>
  <si>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</si>
  <si>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</si>
  <si>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</si>
  <si>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</si>
  <si>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</si>
  <si>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067チーム力の強化と中堅・ベテラン従業員の役割</t>
  </si>
  <si>
    <t>068</t>
  </si>
  <si>
    <t>068後輩指導力の向上と中堅・ベテラン従業員の役割</t>
  </si>
  <si>
    <t>069</t>
  </si>
  <si>
    <t>069中堅・ベテラン従業員による組織の活性化のための相談技法</t>
  </si>
  <si>
    <t>070</t>
  </si>
  <si>
    <t>070SNSを活用した相談・助言・指導</t>
  </si>
  <si>
    <t>071</t>
  </si>
  <si>
    <t>071フォロワーシップによる組織力の向上</t>
  </si>
  <si>
    <t>072</t>
  </si>
  <si>
    <t>072経験を活かした職場の安全確保（未然防止編）</t>
  </si>
  <si>
    <t>073</t>
  </si>
  <si>
    <t>073経験を活かした職場の安全確保（対策編）</t>
  </si>
  <si>
    <t>074</t>
  </si>
  <si>
    <t>074クラウドを活用したノウハウの蓄積と共有</t>
  </si>
  <si>
    <t>075</t>
  </si>
  <si>
    <t>075職業能力の整理とノウハウの継承</t>
  </si>
  <si>
    <t>076</t>
  </si>
  <si>
    <t>076職業能力の体系化と人材育成の進め方</t>
  </si>
  <si>
    <t>077</t>
  </si>
  <si>
    <t>077経験に基づく営業活動の見える化と継承</t>
  </si>
  <si>
    <t>078</t>
  </si>
  <si>
    <t>078効果的なOJTを実施するための指導法</t>
  </si>
  <si>
    <t>079</t>
  </si>
  <si>
    <t>079ノウハウの継承のための研修講師の育成</t>
  </si>
  <si>
    <t>080</t>
  </si>
  <si>
    <t>080作業手順の作成によるノウハウの継承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</si>
  <si>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</si>
  <si>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</si>
  <si>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</si>
  <si>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</si>
  <si>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</si>
  <si>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</si>
  <si>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</si>
  <si>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</si>
  <si>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</si>
  <si>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</si>
  <si>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</si>
  <si>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</si>
  <si>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</si>
  <si>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</si>
  <si>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</si>
  <si>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</si>
  <si>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</si>
  <si>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</si>
  <si>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</si>
  <si>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</si>
  <si>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</si>
  <si>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</si>
  <si>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</si>
  <si>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</si>
  <si>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</si>
  <si>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</si>
  <si>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</si>
  <si>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</si>
  <si>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</si>
  <si>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</si>
  <si>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</si>
  <si>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</si>
  <si>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</si>
  <si>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</si>
  <si>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</si>
  <si>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</si>
  <si>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</si>
  <si>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</si>
  <si>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</si>
  <si>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</si>
  <si>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</si>
  <si>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</si>
  <si>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</si>
  <si>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</si>
  <si>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</si>
  <si>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</si>
  <si>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</si>
  <si>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</si>
  <si>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カリキュラムモデル番号</t>
    <rPh sb="9" eb="11">
      <t>バンゴウ</t>
    </rPh>
    <phoneticPr fontId="10"/>
  </si>
  <si>
    <t>訓練コース名</t>
    <rPh sb="0" eb="2">
      <t>クンレン</t>
    </rPh>
    <rPh sb="5" eb="6">
      <t>メイ</t>
    </rPh>
    <phoneticPr fontId="10"/>
  </si>
  <si>
    <t>最短時間数</t>
    <rPh sb="0" eb="2">
      <t>サイタン</t>
    </rPh>
    <rPh sb="2" eb="5">
      <t>ジカンスウ</t>
    </rPh>
    <phoneticPr fontId="11"/>
  </si>
  <si>
    <t>最長時間数</t>
    <rPh sb="0" eb="2">
      <t>サイチョウ</t>
    </rPh>
    <rPh sb="2" eb="5">
      <t>ジカンスウ</t>
    </rPh>
    <phoneticPr fontId="11"/>
  </si>
  <si>
    <t>001生産性分析と向上</t>
    <rPh sb="3" eb="6">
      <t>セイサンセイ</t>
    </rPh>
    <rPh sb="6" eb="8">
      <t>ブンセキ</t>
    </rPh>
    <rPh sb="9" eb="11">
      <t>コウジョウ</t>
    </rPh>
    <phoneticPr fontId="5"/>
  </si>
  <si>
    <t>乙</t>
    <rPh sb="0" eb="1">
      <t>オツ</t>
    </rPh>
    <phoneticPr fontId="6"/>
  </si>
  <si>
    <t>002生産現場の問題解決</t>
    <rPh sb="10" eb="12">
      <t>カイケツ</t>
    </rPh>
    <phoneticPr fontId="8"/>
  </si>
  <si>
    <t>003生産性向上のための課題とラインバランシング</t>
    <rPh sb="3" eb="6">
      <t>セイサンセイ</t>
    </rPh>
    <rPh sb="6" eb="8">
      <t>コウジョウ</t>
    </rPh>
    <rPh sb="12" eb="14">
      <t>カダイ</t>
    </rPh>
    <phoneticPr fontId="8"/>
  </si>
  <si>
    <t>004生産計画と工程管理</t>
    <rPh sb="3" eb="5">
      <t>セイサン</t>
    </rPh>
    <rPh sb="5" eb="7">
      <t>ケイカク</t>
    </rPh>
    <rPh sb="8" eb="10">
      <t>コウテイ</t>
    </rPh>
    <rPh sb="10" eb="12">
      <t>カンリ</t>
    </rPh>
    <phoneticPr fontId="8"/>
  </si>
  <si>
    <t>005サービス業におけるＩＥ活用</t>
    <rPh sb="7" eb="8">
      <t>ギョウ</t>
    </rPh>
    <rPh sb="14" eb="16">
      <t>カツヨウ</t>
    </rPh>
    <phoneticPr fontId="8"/>
  </si>
  <si>
    <t>006原価管理とコストダウン</t>
    <rPh sb="3" eb="5">
      <t>ゲンカ</t>
    </rPh>
    <rPh sb="5" eb="7">
      <t>カンリ</t>
    </rPh>
    <phoneticPr fontId="8"/>
  </si>
  <si>
    <t>007在庫管理システムの導入</t>
    <rPh sb="3" eb="5">
      <t>ザイコ</t>
    </rPh>
    <rPh sb="5" eb="7">
      <t>カンリ</t>
    </rPh>
    <rPh sb="12" eb="14">
      <t>ドウニュウ</t>
    </rPh>
    <phoneticPr fontId="8"/>
  </si>
  <si>
    <t>008購買・仕入れのコスト削減</t>
    <rPh sb="3" eb="5">
      <t>コウバイ</t>
    </rPh>
    <rPh sb="6" eb="8">
      <t>シイレ</t>
    </rPh>
    <rPh sb="13" eb="15">
      <t>サクゲン</t>
    </rPh>
    <phoneticPr fontId="8"/>
  </si>
  <si>
    <t>009POSシステムの活用技術</t>
    <rPh sb="11" eb="13">
      <t>カツヨウ</t>
    </rPh>
    <rPh sb="13" eb="15">
      <t>ギジュツ</t>
    </rPh>
    <phoneticPr fontId="8"/>
  </si>
  <si>
    <t>010品質管理基本</t>
    <rPh sb="7" eb="9">
      <t>キホン</t>
    </rPh>
    <phoneticPr fontId="8"/>
  </si>
  <si>
    <t>011品質管理実践</t>
    <rPh sb="3" eb="5">
      <t>ヒンシツ</t>
    </rPh>
    <rPh sb="5" eb="7">
      <t>カンリ</t>
    </rPh>
    <rPh sb="7" eb="9">
      <t>ジッセン</t>
    </rPh>
    <phoneticPr fontId="8"/>
  </si>
  <si>
    <t>012卸売業・サービス業の販売戦略</t>
    <rPh sb="13" eb="15">
      <t>ハンバイ</t>
    </rPh>
    <phoneticPr fontId="8"/>
  </si>
  <si>
    <t>016物流のIT化</t>
    <rPh sb="3" eb="5">
      <t>ブツリュウ</t>
    </rPh>
    <rPh sb="8" eb="9">
      <t>カ</t>
    </rPh>
    <phoneticPr fontId="8"/>
  </si>
  <si>
    <t>017SCMの現状と将来展望</t>
    <rPh sb="7" eb="9">
      <t>ゲンジョウ</t>
    </rPh>
    <rPh sb="10" eb="12">
      <t>ショウライ</t>
    </rPh>
    <rPh sb="12" eb="14">
      <t>テンボウ</t>
    </rPh>
    <phoneticPr fontId="8"/>
  </si>
  <si>
    <t>020クラウドを活用したシステム導入</t>
    <rPh sb="16" eb="18">
      <t>ドウニュウ</t>
    </rPh>
    <phoneticPr fontId="8"/>
  </si>
  <si>
    <t>021IoT導入に係る情報セキュリティ</t>
    <rPh sb="6" eb="8">
      <t>ドウニュウ</t>
    </rPh>
    <rPh sb="9" eb="10">
      <t>カカ</t>
    </rPh>
    <rPh sb="11" eb="13">
      <t>ジョウホウ</t>
    </rPh>
    <phoneticPr fontId="8"/>
  </si>
  <si>
    <t>022IoTを活用したビジネスモデル</t>
    <rPh sb="7" eb="9">
      <t>カツヨウ</t>
    </rPh>
    <phoneticPr fontId="8"/>
  </si>
  <si>
    <t>025知的財産権トラブルへの対応（１）</t>
    <rPh sb="14" eb="16">
      <t>タイオウ</t>
    </rPh>
    <phoneticPr fontId="8"/>
  </si>
  <si>
    <t>026知的財産権トラブルへの対応（２）</t>
    <rPh sb="14" eb="16">
      <t>タイオウ</t>
    </rPh>
    <phoneticPr fontId="8"/>
  </si>
  <si>
    <t>027マーケティング志向の営業活動の分析と改善</t>
    <rPh sb="10" eb="12">
      <t>シコウ</t>
    </rPh>
    <rPh sb="13" eb="15">
      <t>エイギョウ</t>
    </rPh>
    <rPh sb="15" eb="17">
      <t>カツドウ</t>
    </rPh>
    <rPh sb="18" eb="20">
      <t>ブンセキ</t>
    </rPh>
    <rPh sb="21" eb="23">
      <t>カイゼン</t>
    </rPh>
    <phoneticPr fontId="8"/>
  </si>
  <si>
    <t>028統計データ解析とコンセプトメイキング</t>
    <rPh sb="3" eb="5">
      <t>トウケイ</t>
    </rPh>
    <rPh sb="8" eb="10">
      <t>カイセキ</t>
    </rPh>
    <phoneticPr fontId="8"/>
  </si>
  <si>
    <t>029顧客分析手法</t>
    <rPh sb="3" eb="5">
      <t>コキャク</t>
    </rPh>
    <rPh sb="5" eb="7">
      <t>ブンセキ</t>
    </rPh>
    <rPh sb="7" eb="9">
      <t>シュホウ</t>
    </rPh>
    <phoneticPr fontId="8"/>
  </si>
  <si>
    <t>032マーケット情報とマーケティング計画（調査編）</t>
    <rPh sb="8" eb="10">
      <t>ジョウホウ</t>
    </rPh>
    <rPh sb="18" eb="20">
      <t>ケイカク</t>
    </rPh>
    <rPh sb="21" eb="23">
      <t>チョウサ</t>
    </rPh>
    <rPh sb="23" eb="24">
      <t>ヘン</t>
    </rPh>
    <phoneticPr fontId="8"/>
  </si>
  <si>
    <t>033マーケット情報とマーケティング計画（販売編）</t>
    <rPh sb="8" eb="10">
      <t>ジョウホウ</t>
    </rPh>
    <rPh sb="18" eb="20">
      <t>ケイカク</t>
    </rPh>
    <rPh sb="21" eb="23">
      <t>ハンバイ</t>
    </rPh>
    <rPh sb="23" eb="24">
      <t>ヘン</t>
    </rPh>
    <phoneticPr fontId="8"/>
  </si>
  <si>
    <t>035新サービス・商品開発の基本プロセス</t>
    <rPh sb="14" eb="16">
      <t>キホン</t>
    </rPh>
    <phoneticPr fontId="8"/>
  </si>
  <si>
    <t>037企業価値を上げるための財務管理</t>
    <rPh sb="3" eb="5">
      <t>キギョウ</t>
    </rPh>
    <rPh sb="5" eb="7">
      <t>カチ</t>
    </rPh>
    <rPh sb="8" eb="9">
      <t>ア</t>
    </rPh>
    <rPh sb="14" eb="16">
      <t>ザイム</t>
    </rPh>
    <rPh sb="16" eb="18">
      <t>カンリ</t>
    </rPh>
    <phoneticPr fontId="6"/>
  </si>
  <si>
    <t>038事故をなくす安全衛生活動</t>
    <rPh sb="3" eb="5">
      <t>ジコ</t>
    </rPh>
    <rPh sb="9" eb="11">
      <t>アンゼン</t>
    </rPh>
    <rPh sb="11" eb="13">
      <t>エイセイ</t>
    </rPh>
    <rPh sb="13" eb="15">
      <t>カツドウ</t>
    </rPh>
    <phoneticPr fontId="6"/>
  </si>
  <si>
    <t>039リスクマネジメントによる損失防止対策</t>
    <rPh sb="15" eb="17">
      <t>ソンシツ</t>
    </rPh>
    <rPh sb="17" eb="19">
      <t>ボウシ</t>
    </rPh>
    <rPh sb="19" eb="21">
      <t>タイサク</t>
    </rPh>
    <phoneticPr fontId="6"/>
  </si>
  <si>
    <t>041業務効率向上のための時間管理</t>
    <rPh sb="3" eb="5">
      <t>ギョウム</t>
    </rPh>
    <rPh sb="5" eb="7">
      <t>コウリツ</t>
    </rPh>
    <rPh sb="7" eb="9">
      <t>コウジョウ</t>
    </rPh>
    <rPh sb="13" eb="15">
      <t>ジカン</t>
    </rPh>
    <rPh sb="15" eb="17">
      <t>カンリ</t>
    </rPh>
    <phoneticPr fontId="6"/>
  </si>
  <si>
    <t>042成果を上げる業務改善</t>
    <rPh sb="3" eb="5">
      <t>セイカ</t>
    </rPh>
    <rPh sb="6" eb="7">
      <t>ア</t>
    </rPh>
    <rPh sb="9" eb="11">
      <t>ギョウム</t>
    </rPh>
    <rPh sb="11" eb="13">
      <t>カイゼン</t>
    </rPh>
    <phoneticPr fontId="6"/>
  </si>
  <si>
    <t>043組織力強化のための管理</t>
    <rPh sb="3" eb="6">
      <t>ソシキリョク</t>
    </rPh>
    <rPh sb="6" eb="8">
      <t>キョウカ</t>
    </rPh>
    <rPh sb="12" eb="14">
      <t>カンリ</t>
    </rPh>
    <phoneticPr fontId="6"/>
  </si>
  <si>
    <t>044プロジェクト管理技法の向上</t>
    <rPh sb="9" eb="11">
      <t>カンリ</t>
    </rPh>
    <rPh sb="11" eb="13">
      <t>ギホウ</t>
    </rPh>
    <rPh sb="14" eb="16">
      <t>コウジョウ</t>
    </rPh>
    <phoneticPr fontId="6"/>
  </si>
  <si>
    <t>045顧客満足向上のためのCS調査とデータ分析</t>
    <rPh sb="3" eb="5">
      <t>コキャク</t>
    </rPh>
    <rPh sb="5" eb="7">
      <t>マンゾク</t>
    </rPh>
    <rPh sb="7" eb="9">
      <t>コウジョウ</t>
    </rPh>
    <rPh sb="15" eb="17">
      <t>チョウサ</t>
    </rPh>
    <rPh sb="21" eb="23">
      <t>ブンセキ</t>
    </rPh>
    <phoneticPr fontId="6"/>
  </si>
  <si>
    <t>046インターネットマーケティングの活用</t>
    <rPh sb="18" eb="20">
      <t>カツヨウ</t>
    </rPh>
    <phoneticPr fontId="6"/>
  </si>
  <si>
    <t>048ものづくりの仕事のしくみと生産性向上</t>
    <rPh sb="9" eb="11">
      <t>シゴト</t>
    </rPh>
    <rPh sb="16" eb="19">
      <t>セイサンセイ</t>
    </rPh>
    <rPh sb="19" eb="21">
      <t>コウジョウ</t>
    </rPh>
    <phoneticPr fontId="4"/>
  </si>
  <si>
    <t>049提案型営業手法</t>
    <rPh sb="3" eb="6">
      <t>テイアンガタ</t>
    </rPh>
    <rPh sb="6" eb="8">
      <t>エイギョウ</t>
    </rPh>
    <rPh sb="8" eb="10">
      <t>シュホウ</t>
    </rPh>
    <phoneticPr fontId="4"/>
  </si>
  <si>
    <t>050提案型営業実践</t>
    <rPh sb="3" eb="6">
      <t>テイアンガタ</t>
    </rPh>
    <rPh sb="6" eb="8">
      <t>エイギョウ</t>
    </rPh>
    <rPh sb="8" eb="10">
      <t>ジッセン</t>
    </rPh>
    <phoneticPr fontId="4"/>
  </si>
  <si>
    <t>051管理者のための問題解決力向上</t>
    <rPh sb="3" eb="6">
      <t>カンリシャ</t>
    </rPh>
    <rPh sb="10" eb="12">
      <t>モンダイ</t>
    </rPh>
    <rPh sb="12" eb="14">
      <t>カイケツ</t>
    </rPh>
    <rPh sb="14" eb="15">
      <t>リョク</t>
    </rPh>
    <rPh sb="15" eb="17">
      <t>コウジョウ</t>
    </rPh>
    <phoneticPr fontId="4"/>
  </si>
  <si>
    <t>052プロジェクトマネジメントにおけるリスク管理</t>
    <rPh sb="22" eb="24">
      <t>カンリ</t>
    </rPh>
    <phoneticPr fontId="4"/>
  </si>
  <si>
    <t>053サービスマネジメントによる品質改善と向上</t>
    <rPh sb="16" eb="18">
      <t>ヒンシツ</t>
    </rPh>
    <rPh sb="18" eb="20">
      <t>カイゼン</t>
    </rPh>
    <rPh sb="21" eb="23">
      <t>コウジョウ</t>
    </rPh>
    <phoneticPr fontId="4"/>
  </si>
  <si>
    <t>054クラウドを活用した情報共有能力の拡充</t>
    <rPh sb="8" eb="10">
      <t>カツヨウ</t>
    </rPh>
    <rPh sb="12" eb="14">
      <t>ジョウホウ</t>
    </rPh>
    <rPh sb="14" eb="16">
      <t>キョウユウ</t>
    </rPh>
    <rPh sb="16" eb="18">
      <t>ノウリョク</t>
    </rPh>
    <rPh sb="19" eb="21">
      <t>カクジュウ</t>
    </rPh>
    <phoneticPr fontId="4"/>
  </si>
  <si>
    <t>055RPAを活用した業務効率化・コスト削減</t>
    <rPh sb="7" eb="9">
      <t>カツヨウ</t>
    </rPh>
    <rPh sb="11" eb="13">
      <t>ギョウム</t>
    </rPh>
    <rPh sb="13" eb="16">
      <t>コウリツカ</t>
    </rPh>
    <rPh sb="20" eb="22">
      <t>サクゲン</t>
    </rPh>
    <phoneticPr fontId="4"/>
  </si>
  <si>
    <t>056ITツールを活用した業務改善</t>
    <rPh sb="9" eb="11">
      <t>カツヨウ</t>
    </rPh>
    <rPh sb="13" eb="15">
      <t>ギョウム</t>
    </rPh>
    <rPh sb="15" eb="17">
      <t>カイゼン</t>
    </rPh>
    <phoneticPr fontId="4"/>
  </si>
  <si>
    <t>057ネット炎上時のトラブル対応</t>
    <rPh sb="6" eb="9">
      <t>エンジョウジ</t>
    </rPh>
    <rPh sb="14" eb="16">
      <t>タイオウ</t>
    </rPh>
    <phoneticPr fontId="4"/>
  </si>
  <si>
    <t>058現場社員のための組織行動力向上</t>
    <rPh sb="3" eb="5">
      <t>ゲンバ</t>
    </rPh>
    <rPh sb="5" eb="7">
      <t>シャイン</t>
    </rPh>
    <rPh sb="11" eb="13">
      <t>ソシキ</t>
    </rPh>
    <rPh sb="13" eb="16">
      <t>コウドウリョク</t>
    </rPh>
    <rPh sb="16" eb="18">
      <t>コウジョウ</t>
    </rPh>
    <phoneticPr fontId="3"/>
  </si>
  <si>
    <t>059災害時のリスク管理と事業継続計画</t>
    <rPh sb="3" eb="6">
      <t>サイガイジ</t>
    </rPh>
    <rPh sb="10" eb="12">
      <t>カンリ</t>
    </rPh>
    <rPh sb="13" eb="15">
      <t>ジギョウ</t>
    </rPh>
    <rPh sb="15" eb="17">
      <t>ケイゾク</t>
    </rPh>
    <rPh sb="17" eb="19">
      <t>ケイカク</t>
    </rPh>
    <phoneticPr fontId="3"/>
  </si>
  <si>
    <t>060企画力向上のための論理的思考法</t>
    <rPh sb="3" eb="6">
      <t>キカクリョク</t>
    </rPh>
    <rPh sb="6" eb="8">
      <t>コウジョウ</t>
    </rPh>
    <rPh sb="12" eb="15">
      <t>ロンリテキ</t>
    </rPh>
    <rPh sb="15" eb="18">
      <t>シコウホウ</t>
    </rPh>
    <phoneticPr fontId="3"/>
  </si>
  <si>
    <t>061職場のリーダーに求められる統率力の向上</t>
    <rPh sb="3" eb="5">
      <t>ショクバ</t>
    </rPh>
    <rPh sb="11" eb="12">
      <t>モト</t>
    </rPh>
    <rPh sb="16" eb="19">
      <t>トウソツリョク</t>
    </rPh>
    <rPh sb="20" eb="22">
      <t>コウジョウ</t>
    </rPh>
    <phoneticPr fontId="3"/>
  </si>
  <si>
    <t>062顧客満足度向上のための組織マネジメント</t>
    <rPh sb="3" eb="5">
      <t>コキャク</t>
    </rPh>
    <rPh sb="5" eb="7">
      <t>マンゾク</t>
    </rPh>
    <rPh sb="7" eb="8">
      <t>ド</t>
    </rPh>
    <rPh sb="8" eb="10">
      <t>コウジョウ</t>
    </rPh>
    <rPh sb="14" eb="16">
      <t>ソシキ</t>
    </rPh>
    <phoneticPr fontId="3"/>
  </si>
  <si>
    <t>063ビジネス現場における交渉力</t>
    <rPh sb="7" eb="9">
      <t>ゲンバ</t>
    </rPh>
    <rPh sb="13" eb="16">
      <t>コウショウリョク</t>
    </rPh>
    <phoneticPr fontId="3"/>
  </si>
  <si>
    <t>064高年齢労働者のための安心・安全な職場環境の構築</t>
    <rPh sb="3" eb="6">
      <t>コウネンレイ</t>
    </rPh>
    <rPh sb="6" eb="9">
      <t>ロウドウシャ</t>
    </rPh>
    <rPh sb="13" eb="15">
      <t>アンシン</t>
    </rPh>
    <rPh sb="16" eb="18">
      <t>アンゼン</t>
    </rPh>
    <rPh sb="19" eb="21">
      <t>ショクバ</t>
    </rPh>
    <rPh sb="21" eb="23">
      <t>カンキョウ</t>
    </rPh>
    <rPh sb="24" eb="26">
      <t>コウチク</t>
    </rPh>
    <phoneticPr fontId="5"/>
  </si>
  <si>
    <t>065継続雇用者のキャリア形成と管理者の役割</t>
    <rPh sb="3" eb="5">
      <t>ケイゾク</t>
    </rPh>
    <rPh sb="5" eb="7">
      <t>コヨウ</t>
    </rPh>
    <rPh sb="7" eb="8">
      <t>シャ</t>
    </rPh>
    <rPh sb="13" eb="15">
      <t>ケイセイ</t>
    </rPh>
    <rPh sb="16" eb="19">
      <t>カンリシャ</t>
    </rPh>
    <rPh sb="20" eb="22">
      <t>ヤクワリ</t>
    </rPh>
    <phoneticPr fontId="5"/>
  </si>
  <si>
    <t>066中堅・ベテラン従業員のためのキャリア形成</t>
    <rPh sb="3" eb="5">
      <t>チュウケン</t>
    </rPh>
    <rPh sb="10" eb="13">
      <t>ジュウギョウイン</t>
    </rPh>
    <rPh sb="21" eb="23">
      <t>ケイセイ</t>
    </rPh>
    <phoneticPr fontId="5"/>
  </si>
  <si>
    <t>081若手従業員に気づきを与える安全衛生活動（実施編）</t>
    <rPh sb="3" eb="8">
      <t>ワカテジュウギョウイン</t>
    </rPh>
    <phoneticPr fontId="11"/>
  </si>
  <si>
    <t>082若手従業員に気づきを与える安全衛生活動（点検編）</t>
    <rPh sb="3" eb="8">
      <t>ワカテジュウギョウイン</t>
    </rPh>
    <phoneticPr fontId="11"/>
  </si>
  <si>
    <t>083テレワークを活用した業務効率化</t>
    <rPh sb="9" eb="11">
      <t>カツヨウ</t>
    </rPh>
    <rPh sb="13" eb="15">
      <t>ギョウム</t>
    </rPh>
    <rPh sb="15" eb="18">
      <t>コウリツカ</t>
    </rPh>
    <phoneticPr fontId="5"/>
  </si>
  <si>
    <t>084ダイバーシティ・マネジメントの推進</t>
    <rPh sb="18" eb="20">
      <t>スイシン</t>
    </rPh>
    <phoneticPr fontId="5"/>
  </si>
  <si>
    <t>085従業員満足度の向上</t>
    <rPh sb="3" eb="6">
      <t>ジュウギョウイン</t>
    </rPh>
    <rPh sb="6" eb="9">
      <t>マンゾクド</t>
    </rPh>
    <rPh sb="10" eb="12">
      <t>コウジョウ</t>
    </rPh>
    <phoneticPr fontId="5"/>
  </si>
  <si>
    <t>086ストレスチェック制度を用いた職場環境改善と生産性向上</t>
    <rPh sb="11" eb="13">
      <t>セイド</t>
    </rPh>
    <rPh sb="14" eb="15">
      <t>モチ</t>
    </rPh>
    <rPh sb="17" eb="19">
      <t>ショクバ</t>
    </rPh>
    <rPh sb="19" eb="21">
      <t>カンキョウ</t>
    </rPh>
    <rPh sb="21" eb="23">
      <t>カイゼン</t>
    </rPh>
    <rPh sb="24" eb="27">
      <t>セイサンセイ</t>
    </rPh>
    <rPh sb="27" eb="29">
      <t>コウジョウ</t>
    </rPh>
    <phoneticPr fontId="5"/>
  </si>
  <si>
    <t>087導入コストを抑えるクラウド会計・モバイルPOSレジ活用</t>
    <rPh sb="3" eb="5">
      <t>ドウニュウ</t>
    </rPh>
    <rPh sb="9" eb="10">
      <t>オサ</t>
    </rPh>
    <rPh sb="16" eb="18">
      <t>カイケイ</t>
    </rPh>
    <rPh sb="28" eb="30">
      <t>カツヨウ</t>
    </rPh>
    <phoneticPr fontId="3"/>
  </si>
  <si>
    <t>088テレワーク活用</t>
    <rPh sb="8" eb="10">
      <t>カツヨウ</t>
    </rPh>
    <phoneticPr fontId="3"/>
  </si>
  <si>
    <t>089データ活用で進める業務連携</t>
    <rPh sb="6" eb="8">
      <t>カツヨウ</t>
    </rPh>
    <rPh sb="9" eb="10">
      <t>スス</t>
    </rPh>
    <rPh sb="12" eb="14">
      <t>ギョウム</t>
    </rPh>
    <rPh sb="14" eb="16">
      <t>レンケイ</t>
    </rPh>
    <phoneticPr fontId="3"/>
  </si>
  <si>
    <t>090失敗しない社内システム導入</t>
    <rPh sb="3" eb="5">
      <t>シッパイ</t>
    </rPh>
    <rPh sb="8" eb="10">
      <t>シャナイ</t>
    </rPh>
    <rPh sb="14" eb="16">
      <t>ドウニュウ</t>
    </rPh>
    <phoneticPr fontId="3"/>
  </si>
  <si>
    <t>091企業内でIT活用を推進するために必要な技術理解</t>
    <rPh sb="3" eb="6">
      <t>キギョウナイ</t>
    </rPh>
    <rPh sb="9" eb="11">
      <t>カツヨウ</t>
    </rPh>
    <rPh sb="12" eb="14">
      <t>スイシン</t>
    </rPh>
    <rPh sb="19" eb="21">
      <t>ヒツヨウ</t>
    </rPh>
    <rPh sb="22" eb="24">
      <t>ギジュツ</t>
    </rPh>
    <rPh sb="24" eb="26">
      <t>リカイ</t>
    </rPh>
    <phoneticPr fontId="3"/>
  </si>
  <si>
    <t>092企業内でIT活用を推進するために必要なマネジメント</t>
    <rPh sb="3" eb="5">
      <t>キギョウ</t>
    </rPh>
    <rPh sb="5" eb="6">
      <t>ナイ</t>
    </rPh>
    <rPh sb="9" eb="11">
      <t>カツヨウ</t>
    </rPh>
    <rPh sb="12" eb="14">
      <t>スイシン</t>
    </rPh>
    <rPh sb="19" eb="21">
      <t>ヒツヨウ</t>
    </rPh>
    <phoneticPr fontId="3"/>
  </si>
  <si>
    <t>093IT新技術による業務改善</t>
    <rPh sb="5" eb="8">
      <t>シンギジュツ</t>
    </rPh>
    <rPh sb="11" eb="13">
      <t>ギョウム</t>
    </rPh>
    <rPh sb="13" eb="15">
      <t>カイゼン</t>
    </rPh>
    <phoneticPr fontId="3"/>
  </si>
  <si>
    <t>094AI（人工知能）活用</t>
    <rPh sb="6" eb="8">
      <t>ジンコウ</t>
    </rPh>
    <rPh sb="8" eb="10">
      <t>チノウ</t>
    </rPh>
    <rPh sb="11" eb="13">
      <t>カツヨウ</t>
    </rPh>
    <phoneticPr fontId="3"/>
  </si>
  <si>
    <t>095ビッグデータ活用</t>
    <rPh sb="9" eb="11">
      <t>カツヨウ</t>
    </rPh>
    <phoneticPr fontId="3"/>
  </si>
  <si>
    <t>096RPA活用</t>
    <rPh sb="6" eb="8">
      <t>カツヨウ</t>
    </rPh>
    <phoneticPr fontId="3"/>
  </si>
  <si>
    <t>097ムダを発見するための業務プロセスの見える化と業務改善</t>
    <rPh sb="6" eb="8">
      <t>ハッケン</t>
    </rPh>
    <rPh sb="13" eb="15">
      <t>ギョウム</t>
    </rPh>
    <rPh sb="20" eb="21">
      <t>ミ</t>
    </rPh>
    <rPh sb="23" eb="24">
      <t>カ</t>
    </rPh>
    <rPh sb="25" eb="27">
      <t>ギョウム</t>
    </rPh>
    <rPh sb="27" eb="29">
      <t>カイゼン</t>
    </rPh>
    <phoneticPr fontId="3"/>
  </si>
  <si>
    <t>098ワイヤレス環境に必要となる無線LANとセキュリティ</t>
    <rPh sb="8" eb="10">
      <t>カンキョウ</t>
    </rPh>
    <rPh sb="11" eb="13">
      <t>ヒツヨウ</t>
    </rPh>
    <rPh sb="16" eb="18">
      <t>ムセン</t>
    </rPh>
    <phoneticPr fontId="3"/>
  </si>
  <si>
    <t>甲</t>
    <rPh sb="0" eb="1">
      <t>コウ</t>
    </rPh>
    <phoneticPr fontId="11"/>
  </si>
  <si>
    <t>099社内ネットワークに役立つ管理手法</t>
    <rPh sb="3" eb="5">
      <t>シャナイ</t>
    </rPh>
    <rPh sb="12" eb="14">
      <t>ヤクダ</t>
    </rPh>
    <rPh sb="15" eb="17">
      <t>カンリ</t>
    </rPh>
    <rPh sb="17" eb="19">
      <t>シュホウ</t>
    </rPh>
    <phoneticPr fontId="3"/>
  </si>
  <si>
    <t>100表計算ソフトを活用した業務改善</t>
    <rPh sb="3" eb="6">
      <t>ヒョウケイサン</t>
    </rPh>
    <rPh sb="10" eb="12">
      <t>カツヨウ</t>
    </rPh>
    <rPh sb="14" eb="16">
      <t>ギョウム</t>
    </rPh>
    <rPh sb="16" eb="18">
      <t>カイゼン</t>
    </rPh>
    <phoneticPr fontId="3"/>
  </si>
  <si>
    <t>101業務に役立つ表計算ソフトの関数活用</t>
    <rPh sb="3" eb="5">
      <t>ギョウム</t>
    </rPh>
    <rPh sb="6" eb="8">
      <t>ヤクダ</t>
    </rPh>
    <rPh sb="9" eb="12">
      <t>ヒョウケイサン</t>
    </rPh>
    <rPh sb="16" eb="18">
      <t>カンスウ</t>
    </rPh>
    <rPh sb="18" eb="20">
      <t>カツヨウ</t>
    </rPh>
    <phoneticPr fontId="3"/>
  </si>
  <si>
    <t>102表計算ソフトを活用した効果的なデータの可視化</t>
    <rPh sb="3" eb="6">
      <t>ヒョウケイサン</t>
    </rPh>
    <rPh sb="10" eb="12">
      <t>カツヨウ</t>
    </rPh>
    <rPh sb="14" eb="17">
      <t>コウカテキ</t>
    </rPh>
    <rPh sb="22" eb="25">
      <t>カシカ</t>
    </rPh>
    <phoneticPr fontId="3"/>
  </si>
  <si>
    <t>103効率よく分析するためのデータ集計</t>
    <rPh sb="3" eb="5">
      <t>コウリツ</t>
    </rPh>
    <rPh sb="7" eb="9">
      <t>ブンセキ</t>
    </rPh>
    <rPh sb="17" eb="19">
      <t>シュウケイ</t>
    </rPh>
    <phoneticPr fontId="3"/>
  </si>
  <si>
    <t>104ピボットテーブルを活用したデータ分析</t>
    <rPh sb="12" eb="14">
      <t>カツヨウ</t>
    </rPh>
    <rPh sb="19" eb="21">
      <t>ブンセキ</t>
    </rPh>
    <phoneticPr fontId="3"/>
  </si>
  <si>
    <t>105品質管理に役立つグラフ活用</t>
    <rPh sb="3" eb="5">
      <t>ヒンシツ</t>
    </rPh>
    <rPh sb="5" eb="7">
      <t>カンリ</t>
    </rPh>
    <rPh sb="8" eb="10">
      <t>ヤクダ</t>
    </rPh>
    <rPh sb="14" eb="16">
      <t>カツヨウ</t>
    </rPh>
    <phoneticPr fontId="3"/>
  </si>
  <si>
    <t>106表計算ソフトを活用した統計データ解析</t>
    <rPh sb="3" eb="6">
      <t>ヒョウケイサン</t>
    </rPh>
    <rPh sb="10" eb="12">
      <t>カツヨウ</t>
    </rPh>
    <rPh sb="14" eb="16">
      <t>トウケイ</t>
    </rPh>
    <rPh sb="19" eb="21">
      <t>カイセキ</t>
    </rPh>
    <phoneticPr fontId="3"/>
  </si>
  <si>
    <t>107表計算ソフトのマクロによる定型業務の自動化</t>
    <rPh sb="3" eb="6">
      <t>ヒョウケイサン</t>
    </rPh>
    <rPh sb="16" eb="18">
      <t>テイケイ</t>
    </rPh>
    <rPh sb="18" eb="20">
      <t>ギョウム</t>
    </rPh>
    <rPh sb="21" eb="24">
      <t>ジドウカ</t>
    </rPh>
    <phoneticPr fontId="3"/>
  </si>
  <si>
    <t>108データベースを活用したデータ処理（基本編）</t>
    <rPh sb="10" eb="12">
      <t>カツヨウ</t>
    </rPh>
    <rPh sb="17" eb="19">
      <t>ショリ</t>
    </rPh>
    <rPh sb="20" eb="23">
      <t>キホンヘン</t>
    </rPh>
    <phoneticPr fontId="3"/>
  </si>
  <si>
    <t>109データベースを活用したデータ処理（応用編）</t>
    <rPh sb="20" eb="23">
      <t>オウヨウヘン</t>
    </rPh>
    <phoneticPr fontId="3"/>
  </si>
  <si>
    <t>110データベースを活用した高度なデータ処理</t>
    <rPh sb="10" eb="12">
      <t>カツヨウ</t>
    </rPh>
    <rPh sb="14" eb="16">
      <t>コウド</t>
    </rPh>
    <rPh sb="20" eb="22">
      <t>ショリ</t>
    </rPh>
    <phoneticPr fontId="3"/>
  </si>
  <si>
    <t>111業務効率を向上させるワープロソフト活用</t>
    <rPh sb="3" eb="5">
      <t>ギョウム</t>
    </rPh>
    <rPh sb="5" eb="7">
      <t>コウリツ</t>
    </rPh>
    <rPh sb="8" eb="10">
      <t>コウジョウ</t>
    </rPh>
    <rPh sb="20" eb="22">
      <t>カツヨウ</t>
    </rPh>
    <phoneticPr fontId="3"/>
  </si>
  <si>
    <t>112相手に伝わるプレゼン資料作成</t>
    <rPh sb="3" eb="5">
      <t>アイテ</t>
    </rPh>
    <rPh sb="6" eb="7">
      <t>ツタ</t>
    </rPh>
    <rPh sb="13" eb="15">
      <t>シリョウ</t>
    </rPh>
    <rPh sb="15" eb="17">
      <t>サクセイ</t>
    </rPh>
    <phoneticPr fontId="3"/>
  </si>
  <si>
    <t>113集客につなげるホームページ作成</t>
    <rPh sb="3" eb="5">
      <t>シュウキャク</t>
    </rPh>
    <rPh sb="16" eb="18">
      <t>サクセイ</t>
    </rPh>
    <phoneticPr fontId="3"/>
  </si>
  <si>
    <t>114SNSを活用した情報発信</t>
    <rPh sb="7" eb="9">
      <t>カツヨウ</t>
    </rPh>
    <rPh sb="11" eb="13">
      <t>ジョウホウ</t>
    </rPh>
    <rPh sb="13" eb="15">
      <t>ハッシン</t>
    </rPh>
    <phoneticPr fontId="3"/>
  </si>
  <si>
    <t>115脅威情報とセキュリティ対策</t>
    <rPh sb="3" eb="5">
      <t>キョウイ</t>
    </rPh>
    <rPh sb="5" eb="7">
      <t>ジョウホウ</t>
    </rPh>
    <rPh sb="14" eb="16">
      <t>タイサク</t>
    </rPh>
    <phoneticPr fontId="3"/>
  </si>
  <si>
    <t>116情報漏えいの原因と対応・対策</t>
    <rPh sb="3" eb="5">
      <t>ジョウホウ</t>
    </rPh>
    <rPh sb="5" eb="6">
      <t>ロウ</t>
    </rPh>
    <rPh sb="9" eb="11">
      <t>ゲンイン</t>
    </rPh>
    <rPh sb="12" eb="14">
      <t>タイオウ</t>
    </rPh>
    <rPh sb="15" eb="17">
      <t>タイサク</t>
    </rPh>
    <phoneticPr fontId="3"/>
  </si>
  <si>
    <t>117DX（デジタルトランスフォーメーション）の導入</t>
    <rPh sb="24" eb="26">
      <t>ドウニュウ</t>
    </rPh>
    <phoneticPr fontId="12"/>
  </si>
  <si>
    <t>乙</t>
    <rPh sb="0" eb="1">
      <t>オツ</t>
    </rPh>
    <phoneticPr fontId="12"/>
  </si>
  <si>
    <t>118ベンダーマネジメント力の向上</t>
    <rPh sb="13" eb="14">
      <t>リョク</t>
    </rPh>
    <rPh sb="15" eb="17">
      <t>コウジョウ</t>
    </rPh>
    <phoneticPr fontId="12"/>
  </si>
  <si>
    <t>119DX（デジタルトランスフォーメーション）の推進</t>
    <rPh sb="24" eb="26">
      <t>スイシン</t>
    </rPh>
    <phoneticPr fontId="12"/>
  </si>
  <si>
    <t>120データサイエンス入門</t>
    <rPh sb="11" eb="13">
      <t>ニュウモン</t>
    </rPh>
    <phoneticPr fontId="12"/>
  </si>
  <si>
    <t>121ビジネスとSDGs（持続可能な開発目標）の融合</t>
    <rPh sb="13" eb="17">
      <t>ジゾクカノウ</t>
    </rPh>
    <rPh sb="18" eb="22">
      <t>カイハツモクヒョウ</t>
    </rPh>
    <rPh sb="24" eb="26">
      <t>ユウゴウ</t>
    </rPh>
    <phoneticPr fontId="12"/>
  </si>
  <si>
    <t>122テレワーク業務における労務管理</t>
    <rPh sb="8" eb="10">
      <t>ギョウム</t>
    </rPh>
    <rPh sb="14" eb="16">
      <t>ロウム</t>
    </rPh>
    <rPh sb="16" eb="18">
      <t>カンリ</t>
    </rPh>
    <phoneticPr fontId="12"/>
  </si>
  <si>
    <t>123オンライン営業技術</t>
    <rPh sb="8" eb="10">
      <t>エイギョウ</t>
    </rPh>
    <rPh sb="10" eb="12">
      <t>ギジュツ</t>
    </rPh>
    <phoneticPr fontId="12"/>
  </si>
  <si>
    <t>124オンラインプレゼンテーション技術</t>
    <rPh sb="17" eb="19">
      <t>ギジュツ</t>
    </rPh>
    <phoneticPr fontId="12"/>
  </si>
  <si>
    <t>甲</t>
    <rPh sb="0" eb="1">
      <t>コウ</t>
    </rPh>
    <phoneticPr fontId="12"/>
  </si>
  <si>
    <t>125テレワークに対応したセキュリティ対策</t>
    <rPh sb="9" eb="11">
      <t>タイオウ</t>
    </rPh>
    <rPh sb="19" eb="21">
      <t>タイサク</t>
    </rPh>
    <phoneticPr fontId="12"/>
  </si>
  <si>
    <t>126DX人材育成の進め方</t>
    <rPh sb="5" eb="9">
      <t>ジンザイイクセイ</t>
    </rPh>
    <rPh sb="10" eb="11">
      <t>スス</t>
    </rPh>
    <rPh sb="12" eb="13">
      <t>カタ</t>
    </rPh>
    <phoneticPr fontId="11"/>
  </si>
  <si>
    <t>乙</t>
    <rPh sb="0" eb="1">
      <t>オツ</t>
    </rPh>
    <phoneticPr fontId="11"/>
  </si>
  <si>
    <t>127物流現場のリーダー育成</t>
    <rPh sb="3" eb="7">
      <t>ブツリュウゲンバ</t>
    </rPh>
    <rPh sb="12" eb="14">
      <t>イクセイ</t>
    </rPh>
    <phoneticPr fontId="11"/>
  </si>
  <si>
    <t>128ファシリテーションを活用した合意形成の効率化</t>
    <rPh sb="13" eb="15">
      <t>カツヨウ</t>
    </rPh>
    <rPh sb="17" eb="21">
      <t>ゴウイケイセイ</t>
    </rPh>
    <rPh sb="22" eb="25">
      <t>コウリツカ</t>
    </rPh>
    <phoneticPr fontId="11"/>
  </si>
  <si>
    <t>請求額</t>
    <rPh sb="0" eb="2">
      <t>セイキュウ</t>
    </rPh>
    <rPh sb="2" eb="3">
      <t>ガク</t>
    </rPh>
    <phoneticPr fontId="2"/>
  </si>
  <si>
    <t>委託費</t>
    <rPh sb="0" eb="2">
      <t>イタク</t>
    </rPh>
    <rPh sb="2" eb="3">
      <t>ヒ</t>
    </rPh>
    <phoneticPr fontId="13"/>
  </si>
  <si>
    <t>オーダー・オープン甲表</t>
    <rPh sb="9" eb="10">
      <t>コウ</t>
    </rPh>
    <rPh sb="10" eb="11">
      <t>ヒョウ</t>
    </rPh>
    <phoneticPr fontId="2"/>
  </si>
  <si>
    <t>未定</t>
    <rPh sb="0" eb="2">
      <t>ミテイ</t>
    </rPh>
    <phoneticPr fontId="2"/>
  </si>
  <si>
    <t>未定</t>
    <rPh sb="0" eb="2">
      <t>ミテイ</t>
    </rPh>
    <phoneticPr fontId="15"/>
  </si>
  <si>
    <t>オーダー・オープン乙表</t>
    <rPh sb="9" eb="10">
      <t>オツ</t>
    </rPh>
    <rPh sb="10" eb="11">
      <t>ヒョウ</t>
    </rPh>
    <phoneticPr fontId="15"/>
  </si>
  <si>
    <t>訓練コース番号</t>
    <rPh sb="0" eb="2">
      <t>クンレン</t>
    </rPh>
    <rPh sb="5" eb="7">
      <t>バンゴウ</t>
    </rPh>
    <phoneticPr fontId="2"/>
  </si>
  <si>
    <t>訓練時間数</t>
    <rPh sb="0" eb="2">
      <t>クンレン</t>
    </rPh>
    <rPh sb="2" eb="5">
      <t>ジカンスウ</t>
    </rPh>
    <phoneticPr fontId="2"/>
  </si>
  <si>
    <t>確定受講者数</t>
    <rPh sb="0" eb="2">
      <t>カクテイ</t>
    </rPh>
    <rPh sb="2" eb="5">
      <t>ジュコウシャ</t>
    </rPh>
    <rPh sb="5" eb="6">
      <t>スウ</t>
    </rPh>
    <phoneticPr fontId="2"/>
  </si>
  <si>
    <t>中止費用算定表</t>
    <rPh sb="0" eb="4">
      <t>チュウシヒヨウ</t>
    </rPh>
    <rPh sb="4" eb="6">
      <t>サンテイ</t>
    </rPh>
    <rPh sb="6" eb="7">
      <t>ヒョウ</t>
    </rPh>
    <phoneticPr fontId="2"/>
  </si>
  <si>
    <t>区分</t>
    <rPh sb="0" eb="2">
      <t>クブン</t>
    </rPh>
    <phoneticPr fontId="2"/>
  </si>
  <si>
    <t>中止時期</t>
    <rPh sb="0" eb="2">
      <t>チュウシ</t>
    </rPh>
    <rPh sb="2" eb="4">
      <t>ジキ</t>
    </rPh>
    <phoneticPr fontId="2"/>
  </si>
  <si>
    <t>時間数</t>
    <rPh sb="0" eb="3">
      <t>ジカンスウ</t>
    </rPh>
    <phoneticPr fontId="2"/>
  </si>
  <si>
    <t>（確定前の場合、「未定」と入力してください。）</t>
    <rPh sb="1" eb="3">
      <t>カクテイ</t>
    </rPh>
    <rPh sb="3" eb="4">
      <t>マエ</t>
    </rPh>
    <rPh sb="5" eb="7">
      <t>バアイ</t>
    </rPh>
    <rPh sb="9" eb="11">
      <t>ミテイ</t>
    </rPh>
    <rPh sb="13" eb="15">
      <t>ニュウリョク</t>
    </rPh>
    <phoneticPr fontId="2"/>
  </si>
  <si>
    <t>（確定前の場合、「未定」と入力してください。）</t>
    <phoneticPr fontId="2"/>
  </si>
  <si>
    <t>委託費（上限額）</t>
    <rPh sb="0" eb="2">
      <t>イタク</t>
    </rPh>
    <rPh sb="2" eb="3">
      <t>ヒ</t>
    </rPh>
    <rPh sb="4" eb="7">
      <t>ジョウゲンガク</t>
    </rPh>
    <phoneticPr fontId="2"/>
  </si>
  <si>
    <t>１．役務費</t>
    <rPh sb="2" eb="5">
      <t>エキムヒ</t>
    </rPh>
    <phoneticPr fontId="2"/>
  </si>
  <si>
    <t>準備項目</t>
    <rPh sb="0" eb="2">
      <t>ジュンビ</t>
    </rPh>
    <rPh sb="2" eb="4">
      <t>コウモク</t>
    </rPh>
    <phoneticPr fontId="1"/>
  </si>
  <si>
    <t>準備項目</t>
    <rPh sb="0" eb="2">
      <t>ジュンビ</t>
    </rPh>
    <rPh sb="2" eb="4">
      <t>コウモク</t>
    </rPh>
    <phoneticPr fontId="2"/>
  </si>
  <si>
    <t>計</t>
    <rPh sb="0" eb="1">
      <t>ケイ</t>
    </rPh>
    <phoneticPr fontId="2"/>
  </si>
  <si>
    <t>訓練コースの設定（打ち合わせ）</t>
    <rPh sb="0" eb="2">
      <t>クンレン</t>
    </rPh>
    <rPh sb="6" eb="8">
      <t>セッテイ</t>
    </rPh>
    <rPh sb="9" eb="10">
      <t>ウ</t>
    </rPh>
    <rPh sb="11" eb="12">
      <t>ア</t>
    </rPh>
    <phoneticPr fontId="1"/>
  </si>
  <si>
    <t>訓練コースの設定（打ち合わせ）</t>
    <rPh sb="0" eb="2">
      <t>クンレン</t>
    </rPh>
    <rPh sb="6" eb="8">
      <t>セッテイ</t>
    </rPh>
    <rPh sb="9" eb="10">
      <t>ウ</t>
    </rPh>
    <rPh sb="11" eb="12">
      <t>ア</t>
    </rPh>
    <phoneticPr fontId="2"/>
  </si>
  <si>
    <t>×</t>
    <phoneticPr fontId="2"/>
  </si>
  <si>
    <t>=</t>
    <phoneticPr fontId="2"/>
  </si>
  <si>
    <t>訓練コースの設定（カリキュラム作成）</t>
    <rPh sb="0" eb="2">
      <t>クンレン</t>
    </rPh>
    <rPh sb="6" eb="8">
      <t>セッテイ</t>
    </rPh>
    <rPh sb="15" eb="17">
      <t>サクセイ</t>
    </rPh>
    <phoneticPr fontId="2"/>
  </si>
  <si>
    <t>テキストの作成</t>
    <rPh sb="5" eb="7">
      <t>サクセイ</t>
    </rPh>
    <phoneticPr fontId="2"/>
  </si>
  <si>
    <t>テキストの印刷・製本</t>
    <rPh sb="5" eb="7">
      <t>インサツ</t>
    </rPh>
    <rPh sb="8" eb="10">
      <t>セイホン</t>
    </rPh>
    <phoneticPr fontId="2"/>
  </si>
  <si>
    <t>会場設営（訓練用機器の準備等）</t>
    <rPh sb="0" eb="2">
      <t>カイジョウ</t>
    </rPh>
    <rPh sb="2" eb="4">
      <t>セツエイ</t>
    </rPh>
    <rPh sb="5" eb="8">
      <t>クンレンヨウ</t>
    </rPh>
    <rPh sb="8" eb="10">
      <t>キキ</t>
    </rPh>
    <rPh sb="11" eb="13">
      <t>ジュンビ</t>
    </rPh>
    <rPh sb="13" eb="14">
      <t>トウ</t>
    </rPh>
    <phoneticPr fontId="2"/>
  </si>
  <si>
    <t>２．交通費等</t>
    <phoneticPr fontId="2"/>
  </si>
  <si>
    <t>テキストの購入費</t>
    <rPh sb="5" eb="7">
      <t>コウニュウ</t>
    </rPh>
    <rPh sb="7" eb="8">
      <t>ヒ</t>
    </rPh>
    <phoneticPr fontId="1"/>
  </si>
  <si>
    <t>テキストの印刷・製本・発送</t>
    <rPh sb="5" eb="7">
      <t>インサツ</t>
    </rPh>
    <rPh sb="8" eb="10">
      <t>セイホン</t>
    </rPh>
    <rPh sb="11" eb="13">
      <t>ハッソウ</t>
    </rPh>
    <phoneticPr fontId="1"/>
  </si>
  <si>
    <t>※行が不足する場合は、追加すること。</t>
    <rPh sb="1" eb="2">
      <t>ギョウ</t>
    </rPh>
    <rPh sb="3" eb="5">
      <t>フソク</t>
    </rPh>
    <rPh sb="7" eb="9">
      <t>バアイ</t>
    </rPh>
    <rPh sb="11" eb="13">
      <t>ツイカ</t>
    </rPh>
    <phoneticPr fontId="2"/>
  </si>
  <si>
    <t>受講者確定前</t>
    <rPh sb="0" eb="3">
      <t>ジュコウシャ</t>
    </rPh>
    <rPh sb="3" eb="5">
      <t>カクテイ</t>
    </rPh>
    <rPh sb="5" eb="6">
      <t>マエ</t>
    </rPh>
    <phoneticPr fontId="2"/>
  </si>
  <si>
    <t>受講者確定後</t>
    <rPh sb="0" eb="3">
      <t>ジュコウシャ</t>
    </rPh>
    <rPh sb="3" eb="5">
      <t>カクテイ</t>
    </rPh>
    <rPh sb="5" eb="6">
      <t>ゴ</t>
    </rPh>
    <phoneticPr fontId="2"/>
  </si>
  <si>
    <t>添付書類</t>
    <rPh sb="0" eb="2">
      <t>テンプ</t>
    </rPh>
    <rPh sb="2" eb="4">
      <t>ショルイ</t>
    </rPh>
    <phoneticPr fontId="2"/>
  </si>
  <si>
    <t>基準額</t>
    <rPh sb="0" eb="2">
      <t>キジュン</t>
    </rPh>
    <rPh sb="2" eb="3">
      <t>ガク</t>
    </rPh>
    <phoneticPr fontId="2"/>
  </si>
  <si>
    <t>オープン</t>
    <phoneticPr fontId="2"/>
  </si>
  <si>
    <t>オーダー</t>
    <phoneticPr fontId="2"/>
  </si>
  <si>
    <t>129製造分野におけるＤＸ推進</t>
  </si>
  <si>
    <t>乙</t>
    <rPh sb="0" eb="1">
      <t>オツ</t>
    </rPh>
    <phoneticPr fontId="8"/>
  </si>
  <si>
    <t>130経理業務の効率化につながるDXの実践</t>
  </si>
  <si>
    <t>131ＧＸ（グリーントランスフォーメーション）の推進</t>
    <rPh sb="24" eb="26">
      <t>スイシン</t>
    </rPh>
    <phoneticPr fontId="18"/>
  </si>
  <si>
    <t>129</t>
  </si>
  <si>
    <t>130</t>
  </si>
  <si>
    <t>131</t>
  </si>
  <si>
    <t>合計</t>
    <rPh sb="0" eb="2">
      <t>ゴウケイ</t>
    </rPh>
    <phoneticPr fontId="2"/>
  </si>
  <si>
    <t>小計</t>
    <rPh sb="0" eb="2">
      <t>ショウケイ</t>
    </rPh>
    <phoneticPr fontId="2"/>
  </si>
  <si>
    <t>小計</t>
    <rPh sb="0" eb="2">
      <t>ショウケイ</t>
    </rPh>
    <phoneticPr fontId="1"/>
  </si>
  <si>
    <t>未定</t>
    <rPh sb="0" eb="2">
      <t>ミテイ</t>
    </rPh>
    <phoneticPr fontId="2"/>
  </si>
  <si>
    <t>単価（税込）</t>
    <rPh sb="0" eb="2">
      <t>タンカ</t>
    </rPh>
    <rPh sb="3" eb="5">
      <t>ゼイコ</t>
    </rPh>
    <phoneticPr fontId="2"/>
  </si>
  <si>
    <t>実費（税込）</t>
    <rPh sb="0" eb="2">
      <t>ジッピ</t>
    </rPh>
    <rPh sb="3" eb="5">
      <t>ゼイコ</t>
    </rPh>
    <phoneticPr fontId="2"/>
  </si>
  <si>
    <t>000</t>
    <phoneticPr fontId="2"/>
  </si>
  <si>
    <t>500</t>
    <phoneticPr fontId="2"/>
  </si>
  <si>
    <t>000未定（ＩＴ業務改善分野以外）</t>
    <rPh sb="3" eb="5">
      <t>ミテイ</t>
    </rPh>
    <rPh sb="8" eb="10">
      <t>ギョウム</t>
    </rPh>
    <rPh sb="10" eb="12">
      <t>カイゼン</t>
    </rPh>
    <rPh sb="12" eb="14">
      <t>ブンヤ</t>
    </rPh>
    <rPh sb="14" eb="16">
      <t>イガイ</t>
    </rPh>
    <phoneticPr fontId="2"/>
  </si>
  <si>
    <t>500未定（ＩＴ業務改善分野）</t>
    <rPh sb="3" eb="5">
      <t>ミテイ</t>
    </rPh>
    <rPh sb="8" eb="10">
      <t>ギョウム</t>
    </rPh>
    <rPh sb="10" eb="12">
      <t>カイゼン</t>
    </rPh>
    <rPh sb="12" eb="14">
      <t>ブンヤ</t>
    </rPh>
    <phoneticPr fontId="2"/>
  </si>
  <si>
    <t>乙</t>
    <rPh sb="0" eb="1">
      <t>オツ</t>
    </rPh>
    <phoneticPr fontId="2"/>
  </si>
  <si>
    <t>甲</t>
    <rPh sb="0" eb="1">
      <t>コウ</t>
    </rPh>
    <phoneticPr fontId="2"/>
  </si>
  <si>
    <t>23-12-12-500-003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</si>
</sst>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shrinkToFit="1"/>
    </xf>
    <xf numFmtId="0" fontId="0" fillId="0" borderId="7" xfId="0" applyBorder="1" applyAlignment="1"/>
    <xf numFmtId="0" fontId="0" fillId="0" borderId="8" xfId="0" applyBorder="1" applyAlignment="1">
      <alignment horizontal="right" vertical="center"/>
    </xf>
    <xf numFmtId="0" fontId="0" fillId="0" borderId="9" xfId="0" applyBorder="1">
      <alignment vertical="center"/>
    </xf>
    <xf numFmtId="38" fontId="0" fillId="0" borderId="5" xfId="1" applyFont="1" applyBorder="1">
      <alignment vertical="center"/>
    </xf>
    <xf numFmtId="38" fontId="0" fillId="0" borderId="10" xfId="1" applyFont="1" applyBorder="1">
      <alignment vertical="center"/>
    </xf>
    <xf numFmtId="0" fontId="0" fillId="0" borderId="11" xfId="0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Fill="1" applyBorder="1" applyAlignment="1"/>
    <xf numFmtId="38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shrinkToFit="1"/>
    </xf>
    <xf numFmtId="0" fontId="9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25" xfId="0" applyBorder="1" applyAlignment="1"/>
    <xf numFmtId="38" fontId="0" fillId="0" borderId="19" xfId="1" applyFont="1" applyBorder="1">
      <alignment vertical="center"/>
    </xf>
    <xf numFmtId="38" fontId="0" fillId="0" borderId="26" xfId="1" applyFont="1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38" fontId="16" fillId="2" borderId="5" xfId="1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2" borderId="5" xfId="0" applyFont="1" applyFill="1" applyBorder="1">
      <alignment vertical="center"/>
    </xf>
    <xf numFmtId="0" fontId="16" fillId="0" borderId="5" xfId="0" applyFont="1" applyBorder="1" applyAlignment="1">
      <alignment horizontal="center" vertical="center"/>
    </xf>
    <xf numFmtId="38" fontId="16" fillId="0" borderId="10" xfId="1" applyFont="1" applyBorder="1" applyAlignment="1">
      <alignment horizontal="right" vertical="center"/>
    </xf>
    <xf numFmtId="38" fontId="16" fillId="2" borderId="38" xfId="1" applyFont="1" applyFill="1" applyBorder="1" applyAlignment="1">
      <alignment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2" borderId="38" xfId="0" applyFont="1" applyFill="1" applyBorder="1">
      <alignment vertical="center"/>
    </xf>
    <xf numFmtId="0" fontId="16" fillId="0" borderId="38" xfId="0" applyFont="1" applyBorder="1" applyAlignment="1">
      <alignment horizontal="center" vertical="center"/>
    </xf>
    <xf numFmtId="38" fontId="16" fillId="0" borderId="39" xfId="1" applyFont="1" applyBorder="1" applyAlignment="1">
      <alignment horizontal="right" vertical="center"/>
    </xf>
    <xf numFmtId="38" fontId="16" fillId="0" borderId="15" xfId="1" applyFont="1" applyBorder="1" applyAlignment="1">
      <alignment horizontal="right" vertical="center"/>
    </xf>
    <xf numFmtId="38" fontId="16" fillId="2" borderId="10" xfId="1" applyFont="1" applyFill="1" applyBorder="1" applyAlignment="1">
      <alignment horizontal="right" vertical="center"/>
    </xf>
    <xf numFmtId="38" fontId="16" fillId="0" borderId="13" xfId="1" applyFont="1" applyBorder="1" applyAlignment="1">
      <alignment horizontal="right" vertical="center"/>
    </xf>
    <xf numFmtId="0" fontId="17" fillId="0" borderId="40" xfId="0" applyFont="1" applyBorder="1" applyAlignment="1">
      <alignment horizontal="center" vertical="center"/>
    </xf>
    <xf numFmtId="38" fontId="17" fillId="0" borderId="4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8" fontId="16" fillId="0" borderId="2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16" fillId="0" borderId="1" xfId="0" applyNumberFormat="1" applyFont="1" applyBorder="1" applyAlignment="1">
      <alignment horizontal="center" vertical="center"/>
    </xf>
    <xf numFmtId="0" fontId="0" fillId="0" borderId="5" xfId="1" applyNumberFormat="1" applyFont="1" applyFill="1" applyBorder="1">
      <alignment vertical="center"/>
    </xf>
    <xf numFmtId="38" fontId="0" fillId="0" borderId="2" xfId="1" applyFont="1" applyBorder="1">
      <alignment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5" xfId="0" applyNumberFormat="1" applyBorder="1">
      <alignment vertical="center"/>
    </xf>
    <xf numFmtId="0" fontId="0" fillId="0" borderId="5" xfId="0" applyNumberFormat="1" applyFill="1" applyBorder="1">
      <alignment vertical="center"/>
    </xf>
    <xf numFmtId="0" fontId="0" fillId="0" borderId="0" xfId="0" applyNumberFormat="1">
      <alignment vertical="center"/>
    </xf>
    <xf numFmtId="0" fontId="0" fillId="0" borderId="41" xfId="0" applyNumberFormat="1" applyFill="1" applyBorder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1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center" vertical="center"/>
    </xf>
    <xf numFmtId="38" fontId="16" fillId="0" borderId="23" xfId="1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38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38" fontId="14" fillId="0" borderId="1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14" fillId="0" borderId="1" xfId="0" applyNumberFormat="1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19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14" fillId="0" borderId="35" xfId="1" applyFont="1" applyBorder="1" applyAlignment="1" applyProtection="1">
      <alignment horizontal="right" vertical="center"/>
    </xf>
    <xf numFmtId="38" fontId="14" fillId="0" borderId="36" xfId="1" applyFont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4"/>
  <sheetViews>
    <sheetView tabSelected="1" view="pageBreakPreview" zoomScaleNormal="100" zoomScaleSheetLayoutView="100" workbookViewId="0">
      <selection activeCell="D4" sqref="D4:E4"/>
    </sheetView>
  </sheetViews>
  <sheetFormatPr defaultRowHeight="13.5" x14ac:dyDescent="0.4"/>
  <cols>
    <col min="1" max="1" width="3.625" style="1" customWidth="1"/>
    <col min="2" max="2" width="5.625" style="1" customWidth="1"/>
    <col min="3" max="3" width="12.625" style="1" customWidth="1"/>
    <col min="4" max="6" width="10.625" style="1" customWidth="1"/>
    <col min="7" max="7" width="15.625" style="1" customWidth="1"/>
    <col min="8" max="8" width="10.625" style="1" customWidth="1"/>
    <col min="9" max="10" width="8.625" style="1" customWidth="1"/>
    <col min="11" max="12" width="15.625" style="1" customWidth="1"/>
    <col min="13" max="13" width="6.625" style="1" customWidth="1"/>
    <col min="14" max="14" width="3.625" style="1" customWidth="1"/>
    <col min="15" max="16384" width="9" style="1"/>
  </cols>
  <sheetData>
    <row r="2" spans="2:17" ht="14.25" x14ac:dyDescent="0.4">
      <c r="B2" s="131" t="s">
        <v>276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2:17" ht="14.25" x14ac:dyDescent="0.4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O3" s="94" t="s">
        <v>277</v>
      </c>
      <c r="P3" s="94" t="s">
        <v>277</v>
      </c>
    </row>
    <row r="4" spans="2:17" ht="19.5" customHeight="1" x14ac:dyDescent="0.4">
      <c r="B4" s="120" t="s">
        <v>273</v>
      </c>
      <c r="C4" s="121"/>
      <c r="D4" s="132"/>
      <c r="E4" s="133"/>
      <c r="F4" s="134" t="str">
        <f>IF(MID($D4,10,3)="","",VLOOKUP(MID($D4,10,3),リスト!A4:E136,2,FALSE))</f>
        <v/>
      </c>
      <c r="G4" s="134"/>
      <c r="H4" s="134"/>
      <c r="I4" s="134"/>
      <c r="J4" s="43"/>
      <c r="K4" s="28"/>
      <c r="L4" s="28"/>
      <c r="M4" s="27"/>
      <c r="O4" s="81" t="str">
        <f>IF(D4="","",VLOOKUP(F4,リスト!B4:E136,4,FALSE))</f>
        <v/>
      </c>
      <c r="P4" s="81" t="str">
        <f>IF(OR(MID(D4,7,2)="10",MID(D4,7,2)="11",MID(D4,7,2)="14",MID(D4,7,2)="15"),"オーダー","オープン")</f>
        <v>オープン</v>
      </c>
    </row>
    <row r="5" spans="2:17" ht="19.5" customHeight="1" x14ac:dyDescent="0.4">
      <c r="B5" s="135" t="s">
        <v>274</v>
      </c>
      <c r="C5" s="136"/>
      <c r="D5" s="122"/>
      <c r="E5" s="123"/>
      <c r="F5" s="46" t="s">
        <v>281</v>
      </c>
      <c r="G5" s="29"/>
      <c r="H5" s="29"/>
      <c r="I5" s="29"/>
      <c r="J5" s="43"/>
      <c r="K5" s="43"/>
      <c r="L5" s="43"/>
      <c r="M5" s="21"/>
    </row>
    <row r="6" spans="2:17" ht="19.5" customHeight="1" x14ac:dyDescent="0.4">
      <c r="B6" s="120" t="s">
        <v>275</v>
      </c>
      <c r="C6" s="121"/>
      <c r="D6" s="122"/>
      <c r="E6" s="123"/>
      <c r="F6" s="45" t="s">
        <v>280</v>
      </c>
      <c r="G6" s="43"/>
      <c r="H6" s="43"/>
      <c r="I6" s="43"/>
      <c r="J6" s="43"/>
      <c r="K6" s="43"/>
      <c r="L6" s="43"/>
      <c r="M6" s="21"/>
    </row>
    <row r="7" spans="2:17" ht="19.5" customHeight="1" x14ac:dyDescent="0.4">
      <c r="B7" s="124" t="s">
        <v>278</v>
      </c>
      <c r="C7" s="124"/>
      <c r="D7" s="125"/>
      <c r="E7" s="126"/>
      <c r="F7" s="44"/>
      <c r="G7" s="44"/>
      <c r="H7" s="44"/>
      <c r="I7" s="44"/>
      <c r="J7" s="43"/>
      <c r="K7" s="43"/>
      <c r="L7" s="43"/>
      <c r="M7" s="21"/>
    </row>
    <row r="8" spans="2:17" ht="14.25" thickBot="1" x14ac:dyDescent="0.45">
      <c r="D8" s="4"/>
      <c r="E8" s="4"/>
      <c r="F8" s="4"/>
      <c r="G8" s="4"/>
      <c r="H8" s="4"/>
      <c r="I8" s="4"/>
      <c r="J8" s="4"/>
      <c r="K8" s="2"/>
      <c r="L8" s="2"/>
      <c r="M8" s="2"/>
      <c r="N8" s="4"/>
      <c r="O8" s="2"/>
      <c r="P8" s="4"/>
      <c r="Q8" s="4"/>
    </row>
    <row r="9" spans="2:17" ht="18" customHeight="1" thickBot="1" x14ac:dyDescent="0.45">
      <c r="B9" s="127" t="s">
        <v>282</v>
      </c>
      <c r="C9" s="128"/>
      <c r="D9" s="129" t="str">
        <f>IF('算定表 '!D5="","",IF(O4="甲",INDEX(リスト!H5:N10,MATCH('算定表 '!D5,リスト!G5:G10,1),MATCH('算定表 '!D6,リスト!H4:N4,1))*1.1,IF('算定表 '!O4="乙",INDEX(リスト!H12:N16,MATCH('算定表 '!D5,リスト!G12:G16,1),MATCH('算定表 '!D6,リスト!H11:N11,1))*1.1)))</f>
        <v/>
      </c>
      <c r="E9" s="130"/>
      <c r="F9" s="47"/>
      <c r="G9" s="72" t="s">
        <v>302</v>
      </c>
      <c r="H9" s="110" t="str">
        <f>IF('算定表 '!D4="","",IF(O4="甲",INDEX(リスト!P5:Q6,MATCH(D7,リスト!O5:O6,0),MATCH('算定表 '!P4,リスト!P4:Q4,0)),IF(O4="乙",INDEX(リスト!P12:Q13,MATCH(D7,リスト!O12:O13,0),MATCH('算定表 '!P4,リスト!P11:Q11,0)))))</f>
        <v/>
      </c>
      <c r="I9" s="110"/>
      <c r="J9" s="4"/>
      <c r="K9" s="2"/>
      <c r="L9" s="2"/>
      <c r="M9" s="2"/>
      <c r="N9" s="4"/>
      <c r="O9" s="2"/>
      <c r="P9" s="4"/>
      <c r="Q9" s="4"/>
    </row>
    <row r="10" spans="2:17" ht="18" customHeight="1" thickBot="1" x14ac:dyDescent="0.45">
      <c r="B10" s="111" t="s">
        <v>267</v>
      </c>
      <c r="C10" s="111"/>
      <c r="D10" s="112">
        <f>IF(K30&gt;=D9,D9,K30)</f>
        <v>0</v>
      </c>
      <c r="E10" s="112"/>
      <c r="F10" s="71"/>
      <c r="G10" s="73" t="s">
        <v>301</v>
      </c>
      <c r="H10" s="113" t="str">
        <f>IF(D10&gt;H9,"必要","不要")</f>
        <v>不要</v>
      </c>
      <c r="I10" s="113"/>
      <c r="J10" s="4"/>
      <c r="K10" s="2"/>
      <c r="L10" s="2"/>
      <c r="M10" s="2"/>
      <c r="N10" s="4"/>
      <c r="O10" s="2"/>
      <c r="P10" s="4"/>
      <c r="Q10" s="4"/>
    </row>
    <row r="11" spans="2:17" ht="18" customHeight="1" thickBot="1" x14ac:dyDescent="0.45">
      <c r="D11" s="4"/>
      <c r="E11" s="4"/>
      <c r="F11" s="4"/>
      <c r="G11" s="4"/>
      <c r="H11" s="4"/>
      <c r="I11" s="4"/>
      <c r="J11" s="4"/>
      <c r="K11" s="2"/>
      <c r="L11" s="2"/>
      <c r="M11" s="2"/>
      <c r="N11" s="4"/>
      <c r="O11" s="2"/>
      <c r="P11" s="4"/>
      <c r="Q11" s="4"/>
    </row>
    <row r="12" spans="2:17" ht="18" customHeight="1" thickBot="1" x14ac:dyDescent="0.45">
      <c r="B12" s="114" t="s">
        <v>0</v>
      </c>
      <c r="C12" s="115"/>
      <c r="D12" s="47"/>
      <c r="E12" s="47"/>
      <c r="F12" s="47"/>
      <c r="G12" s="47"/>
      <c r="H12" s="47"/>
      <c r="I12" s="47"/>
      <c r="J12" s="47"/>
      <c r="K12" s="66"/>
      <c r="L12" s="66"/>
      <c r="M12" s="66"/>
      <c r="N12" s="4"/>
      <c r="O12" s="2"/>
      <c r="P12" s="4"/>
      <c r="Q12" s="4"/>
    </row>
    <row r="13" spans="2:17" ht="18" customHeight="1" x14ac:dyDescent="0.4">
      <c r="B13" s="30"/>
      <c r="C13" s="31"/>
      <c r="D13" s="67"/>
      <c r="E13" s="67"/>
      <c r="F13" s="67"/>
      <c r="G13" s="67"/>
      <c r="H13" s="67"/>
      <c r="I13" s="67"/>
      <c r="J13" s="67"/>
      <c r="K13" s="68"/>
      <c r="L13" s="68"/>
      <c r="M13" s="69"/>
      <c r="N13" s="2"/>
      <c r="O13" s="4"/>
      <c r="P13" s="4"/>
    </row>
    <row r="14" spans="2:17" ht="18" customHeight="1" thickBot="1" x14ac:dyDescent="0.45">
      <c r="B14" s="32"/>
      <c r="C14" s="48" t="s">
        <v>283</v>
      </c>
      <c r="D14" s="48"/>
      <c r="E14" s="48"/>
      <c r="F14" s="48"/>
      <c r="G14" s="48"/>
      <c r="H14" s="47"/>
      <c r="I14" s="47"/>
      <c r="J14" s="47"/>
      <c r="K14" s="66"/>
      <c r="L14" s="66"/>
      <c r="M14" s="70"/>
      <c r="N14" s="2"/>
      <c r="O14" s="4"/>
      <c r="P14" s="4"/>
    </row>
    <row r="15" spans="2:17" ht="18" customHeight="1" x14ac:dyDescent="0.4">
      <c r="B15" s="32"/>
      <c r="C15" s="116" t="s">
        <v>285</v>
      </c>
      <c r="D15" s="117"/>
      <c r="E15" s="117"/>
      <c r="F15" s="117"/>
      <c r="G15" s="93" t="s">
        <v>316</v>
      </c>
      <c r="H15" s="93"/>
      <c r="I15" s="93" t="s">
        <v>279</v>
      </c>
      <c r="J15" s="49"/>
      <c r="K15" s="50" t="s">
        <v>286</v>
      </c>
      <c r="L15" s="88"/>
      <c r="M15" s="70"/>
      <c r="N15" s="2"/>
      <c r="O15" s="4"/>
      <c r="P15" s="4"/>
    </row>
    <row r="16" spans="2:17" ht="18" customHeight="1" x14ac:dyDescent="0.4">
      <c r="B16" s="32"/>
      <c r="C16" s="118" t="s">
        <v>288</v>
      </c>
      <c r="D16" s="119"/>
      <c r="E16" s="119"/>
      <c r="F16" s="119"/>
      <c r="G16" s="51"/>
      <c r="H16" s="52" t="s">
        <v>289</v>
      </c>
      <c r="I16" s="53"/>
      <c r="J16" s="54" t="s">
        <v>290</v>
      </c>
      <c r="K16" s="55">
        <f>G16*I16</f>
        <v>0</v>
      </c>
      <c r="L16" s="89"/>
      <c r="M16" s="70"/>
      <c r="N16" s="2"/>
      <c r="O16" s="4"/>
      <c r="P16" s="4"/>
    </row>
    <row r="17" spans="2:16" ht="18" customHeight="1" x14ac:dyDescent="0.4">
      <c r="B17" s="32"/>
      <c r="C17" s="118" t="s">
        <v>291</v>
      </c>
      <c r="D17" s="119"/>
      <c r="E17" s="119"/>
      <c r="F17" s="119"/>
      <c r="G17" s="51"/>
      <c r="H17" s="52" t="s">
        <v>289</v>
      </c>
      <c r="I17" s="53"/>
      <c r="J17" s="54" t="s">
        <v>290</v>
      </c>
      <c r="K17" s="55">
        <f t="shared" ref="K17:K21" si="0">G17*I17</f>
        <v>0</v>
      </c>
      <c r="L17" s="89"/>
      <c r="M17" s="70"/>
      <c r="N17" s="2"/>
      <c r="O17" s="4"/>
      <c r="P17" s="4"/>
    </row>
    <row r="18" spans="2:16" ht="18" customHeight="1" x14ac:dyDescent="0.4">
      <c r="B18" s="32"/>
      <c r="C18" s="118" t="s">
        <v>292</v>
      </c>
      <c r="D18" s="119"/>
      <c r="E18" s="119"/>
      <c r="F18" s="119"/>
      <c r="G18" s="51"/>
      <c r="H18" s="52" t="s">
        <v>289</v>
      </c>
      <c r="I18" s="53"/>
      <c r="J18" s="54" t="s">
        <v>290</v>
      </c>
      <c r="K18" s="55">
        <f t="shared" si="0"/>
        <v>0</v>
      </c>
      <c r="L18" s="89"/>
      <c r="M18" s="70"/>
      <c r="N18" s="2"/>
      <c r="O18" s="4"/>
      <c r="P18" s="4"/>
    </row>
    <row r="19" spans="2:16" ht="18" customHeight="1" x14ac:dyDescent="0.4">
      <c r="B19" s="32"/>
      <c r="C19" s="118" t="s">
        <v>293</v>
      </c>
      <c r="D19" s="119"/>
      <c r="E19" s="119"/>
      <c r="F19" s="119"/>
      <c r="G19" s="51"/>
      <c r="H19" s="52" t="s">
        <v>289</v>
      </c>
      <c r="I19" s="53"/>
      <c r="J19" s="54" t="s">
        <v>290</v>
      </c>
      <c r="K19" s="55">
        <f t="shared" si="0"/>
        <v>0</v>
      </c>
      <c r="L19" s="89"/>
      <c r="M19" s="70"/>
      <c r="N19" s="2"/>
      <c r="O19" s="4"/>
      <c r="P19" s="4"/>
    </row>
    <row r="20" spans="2:16" ht="18" customHeight="1" x14ac:dyDescent="0.4">
      <c r="B20" s="32"/>
      <c r="C20" s="118" t="s">
        <v>294</v>
      </c>
      <c r="D20" s="119"/>
      <c r="E20" s="119"/>
      <c r="F20" s="119"/>
      <c r="G20" s="51"/>
      <c r="H20" s="52" t="s">
        <v>289</v>
      </c>
      <c r="I20" s="53"/>
      <c r="J20" s="54" t="s">
        <v>290</v>
      </c>
      <c r="K20" s="55">
        <f t="shared" si="0"/>
        <v>0</v>
      </c>
      <c r="L20" s="89"/>
      <c r="M20" s="70"/>
      <c r="N20" s="2"/>
      <c r="O20" s="4"/>
      <c r="P20" s="4"/>
    </row>
    <row r="21" spans="2:16" ht="18" customHeight="1" thickBot="1" x14ac:dyDescent="0.45">
      <c r="B21" s="32"/>
      <c r="C21" s="108"/>
      <c r="D21" s="109"/>
      <c r="E21" s="109"/>
      <c r="F21" s="109"/>
      <c r="G21" s="56"/>
      <c r="H21" s="57" t="s">
        <v>289</v>
      </c>
      <c r="I21" s="58"/>
      <c r="J21" s="59" t="s">
        <v>290</v>
      </c>
      <c r="K21" s="60">
        <f t="shared" si="0"/>
        <v>0</v>
      </c>
      <c r="L21" s="89"/>
      <c r="M21" s="70"/>
      <c r="N21" s="2"/>
      <c r="O21" s="4"/>
      <c r="P21" s="4"/>
    </row>
    <row r="22" spans="2:16" ht="18" customHeight="1" thickTop="1" thickBot="1" x14ac:dyDescent="0.45">
      <c r="B22" s="32"/>
      <c r="C22" s="101" t="s">
        <v>313</v>
      </c>
      <c r="D22" s="102"/>
      <c r="E22" s="102"/>
      <c r="F22" s="102"/>
      <c r="G22" s="102"/>
      <c r="H22" s="102"/>
      <c r="I22" s="102"/>
      <c r="J22" s="103"/>
      <c r="K22" s="61">
        <f>SUM(K16:K21)</f>
        <v>0</v>
      </c>
      <c r="L22" s="89"/>
      <c r="M22" s="70"/>
      <c r="N22" s="2"/>
      <c r="O22" s="4"/>
      <c r="P22" s="4"/>
    </row>
    <row r="23" spans="2:16" ht="18" customHeight="1" x14ac:dyDescent="0.4">
      <c r="B23" s="32"/>
      <c r="C23" s="3"/>
      <c r="D23" s="47"/>
      <c r="E23" s="47"/>
      <c r="F23" s="47"/>
      <c r="G23" s="47"/>
      <c r="H23" s="47"/>
      <c r="I23" s="47"/>
      <c r="J23" s="47"/>
      <c r="K23" s="66"/>
      <c r="L23" s="66"/>
      <c r="M23" s="70"/>
      <c r="N23" s="2"/>
      <c r="O23" s="4"/>
      <c r="P23" s="4"/>
    </row>
    <row r="24" spans="2:16" ht="18" customHeight="1" thickBot="1" x14ac:dyDescent="0.45">
      <c r="B24" s="32"/>
      <c r="C24" s="3" t="s">
        <v>295</v>
      </c>
      <c r="D24" s="47"/>
      <c r="E24" s="47"/>
      <c r="F24" s="47"/>
      <c r="G24" s="47"/>
      <c r="H24" s="47"/>
      <c r="I24" s="47"/>
      <c r="J24" s="47"/>
      <c r="K24" s="66"/>
      <c r="L24" s="66"/>
      <c r="M24" s="70"/>
      <c r="N24" s="2"/>
      <c r="O24" s="4"/>
      <c r="P24" s="4"/>
    </row>
    <row r="25" spans="2:16" ht="18" customHeight="1" x14ac:dyDescent="0.4">
      <c r="B25" s="32"/>
      <c r="C25" s="104" t="s">
        <v>284</v>
      </c>
      <c r="D25" s="105"/>
      <c r="E25" s="105"/>
      <c r="F25" s="105"/>
      <c r="G25" s="50" t="s">
        <v>317</v>
      </c>
      <c r="H25" s="47"/>
      <c r="I25" s="47"/>
      <c r="J25" s="47"/>
      <c r="K25" s="66"/>
      <c r="L25" s="66"/>
      <c r="M25" s="70"/>
      <c r="N25" s="2"/>
      <c r="O25" s="4"/>
      <c r="P25" s="4"/>
    </row>
    <row r="26" spans="2:16" ht="18" customHeight="1" x14ac:dyDescent="0.4">
      <c r="B26" s="32"/>
      <c r="C26" s="106" t="s">
        <v>287</v>
      </c>
      <c r="D26" s="107"/>
      <c r="E26" s="107"/>
      <c r="F26" s="107"/>
      <c r="G26" s="62"/>
      <c r="H26" s="47"/>
      <c r="I26" s="47"/>
      <c r="J26" s="47"/>
      <c r="K26" s="66"/>
      <c r="L26" s="66"/>
      <c r="M26" s="70"/>
      <c r="N26" s="2"/>
      <c r="O26" s="4"/>
      <c r="P26" s="4"/>
    </row>
    <row r="27" spans="2:16" ht="18" customHeight="1" x14ac:dyDescent="0.4">
      <c r="B27" s="32"/>
      <c r="C27" s="106" t="s">
        <v>296</v>
      </c>
      <c r="D27" s="107"/>
      <c r="E27" s="107"/>
      <c r="F27" s="107"/>
      <c r="G27" s="62"/>
      <c r="H27" s="47"/>
      <c r="I27" s="47"/>
      <c r="J27" s="47"/>
      <c r="K27" s="66"/>
      <c r="L27" s="66"/>
      <c r="M27" s="70"/>
      <c r="N27" s="2"/>
      <c r="O27" s="4"/>
      <c r="P27" s="4"/>
    </row>
    <row r="28" spans="2:16" ht="18" customHeight="1" x14ac:dyDescent="0.4">
      <c r="B28" s="32"/>
      <c r="C28" s="106" t="s">
        <v>297</v>
      </c>
      <c r="D28" s="107"/>
      <c r="E28" s="107"/>
      <c r="F28" s="107"/>
      <c r="G28" s="62"/>
      <c r="H28" s="47"/>
      <c r="I28" s="47"/>
      <c r="J28" s="47"/>
      <c r="K28" s="66"/>
      <c r="L28" s="66"/>
      <c r="M28" s="70"/>
      <c r="N28" s="2"/>
      <c r="O28" s="4"/>
      <c r="P28" s="4"/>
    </row>
    <row r="29" spans="2:16" ht="18" customHeight="1" x14ac:dyDescent="0.4">
      <c r="B29" s="32"/>
      <c r="C29" s="106"/>
      <c r="D29" s="107"/>
      <c r="E29" s="107"/>
      <c r="F29" s="107"/>
      <c r="G29" s="62"/>
      <c r="H29" s="47"/>
      <c r="I29" s="47"/>
      <c r="J29" s="47"/>
      <c r="K29" s="66"/>
      <c r="L29" s="66"/>
      <c r="M29" s="70"/>
      <c r="N29" s="2"/>
      <c r="O29" s="4"/>
      <c r="P29" s="4"/>
    </row>
    <row r="30" spans="2:16" ht="18" customHeight="1" thickBot="1" x14ac:dyDescent="0.45">
      <c r="B30" s="32"/>
      <c r="C30" s="99" t="s">
        <v>314</v>
      </c>
      <c r="D30" s="100"/>
      <c r="E30" s="100"/>
      <c r="F30" s="100"/>
      <c r="G30" s="63">
        <f>SUM(G26:G29)</f>
        <v>0</v>
      </c>
      <c r="H30" s="47"/>
      <c r="I30" s="47"/>
      <c r="J30" s="64" t="s">
        <v>312</v>
      </c>
      <c r="K30" s="65">
        <f>SUM(K22,G30)</f>
        <v>0</v>
      </c>
      <c r="L30" s="97"/>
      <c r="M30" s="70"/>
      <c r="N30" s="2"/>
      <c r="O30" s="4"/>
      <c r="P30" s="4"/>
    </row>
    <row r="31" spans="2:16" ht="18" customHeight="1" x14ac:dyDescent="0.4">
      <c r="B31" s="32"/>
      <c r="C31" s="3"/>
      <c r="D31" s="47"/>
      <c r="E31" s="47"/>
      <c r="F31" s="47"/>
      <c r="G31" s="47"/>
      <c r="H31" s="47"/>
      <c r="I31" s="47"/>
      <c r="J31" s="47"/>
      <c r="K31" s="66"/>
      <c r="L31" s="66"/>
      <c r="M31" s="70"/>
      <c r="N31" s="2"/>
      <c r="O31" s="4"/>
      <c r="P31" s="4"/>
    </row>
    <row r="32" spans="2:16" ht="18" customHeight="1" x14ac:dyDescent="0.4">
      <c r="B32" s="32"/>
      <c r="C32" s="3" t="s">
        <v>298</v>
      </c>
      <c r="D32" s="47"/>
      <c r="E32" s="47"/>
      <c r="F32" s="47"/>
      <c r="G32" s="47"/>
      <c r="H32" s="47"/>
      <c r="I32" s="47"/>
      <c r="J32" s="47"/>
      <c r="K32" s="66"/>
      <c r="L32" s="66"/>
      <c r="M32" s="70"/>
      <c r="N32" s="2"/>
      <c r="O32" s="4"/>
      <c r="P32" s="4"/>
    </row>
    <row r="33" spans="2:16" ht="18" customHeight="1" x14ac:dyDescent="0.4">
      <c r="B33" s="32"/>
      <c r="C33" s="92"/>
      <c r="D33" s="90"/>
      <c r="E33" s="90"/>
      <c r="F33" s="90"/>
      <c r="G33" s="90"/>
      <c r="H33" s="90"/>
      <c r="I33" s="90"/>
      <c r="J33" s="90"/>
      <c r="K33" s="90"/>
      <c r="L33" s="86"/>
      <c r="M33" s="70"/>
      <c r="N33" s="2"/>
      <c r="O33" s="4"/>
      <c r="P33" s="4"/>
    </row>
    <row r="34" spans="2:16" ht="18" customHeight="1" thickBot="1" x14ac:dyDescent="0.45">
      <c r="B34" s="33"/>
      <c r="C34" s="91"/>
      <c r="D34" s="91"/>
      <c r="E34" s="91"/>
      <c r="F34" s="91"/>
      <c r="G34" s="91"/>
      <c r="H34" s="91"/>
      <c r="I34" s="91"/>
      <c r="J34" s="91"/>
      <c r="K34" s="91"/>
      <c r="L34" s="87"/>
      <c r="M34" s="34"/>
    </row>
  </sheetData>
  <mergeCells count="31">
    <mergeCell ref="B2:M2"/>
    <mergeCell ref="B4:C4"/>
    <mergeCell ref="D4:E4"/>
    <mergeCell ref="F4:I4"/>
    <mergeCell ref="B5:C5"/>
    <mergeCell ref="D5:E5"/>
    <mergeCell ref="B6:C6"/>
    <mergeCell ref="D6:E6"/>
    <mergeCell ref="B7:C7"/>
    <mergeCell ref="D7:E7"/>
    <mergeCell ref="B9:C9"/>
    <mergeCell ref="D9:E9"/>
    <mergeCell ref="C21:F21"/>
    <mergeCell ref="H9:I9"/>
    <mergeCell ref="B10:C10"/>
    <mergeCell ref="D10:E10"/>
    <mergeCell ref="H10:I10"/>
    <mergeCell ref="B12:C12"/>
    <mergeCell ref="C15:F15"/>
    <mergeCell ref="C16:F16"/>
    <mergeCell ref="C17:F17"/>
    <mergeCell ref="C18:F18"/>
    <mergeCell ref="C19:F19"/>
    <mergeCell ref="C20:F20"/>
    <mergeCell ref="C30:F30"/>
    <mergeCell ref="C22:J22"/>
    <mergeCell ref="C25:F25"/>
    <mergeCell ref="C26:F26"/>
    <mergeCell ref="C27:F27"/>
    <mergeCell ref="C28:F28"/>
    <mergeCell ref="C29:F29"/>
  </mergeCells>
  <phoneticPr fontId="2"/>
  <conditionalFormatting sqref="H10:I10">
    <cfRule type="expression" dxfId="1" priority="1">
      <formula>$H$10="必要"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&amp;R資料3.12（別添）</oddHeader>
    <oddFooter>&amp;R千葉職業能力開発促進センター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リスト!$O$5:$O$6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4"/>
  <sheetViews>
    <sheetView view="pageBreakPreview" zoomScaleNormal="100" zoomScaleSheetLayoutView="100" workbookViewId="0">
      <selection activeCell="D4" sqref="D4:E4"/>
    </sheetView>
  </sheetViews>
  <sheetFormatPr defaultRowHeight="13.5" x14ac:dyDescent="0.4"/>
  <cols>
    <col min="1" max="1" width="3.625" style="1" customWidth="1"/>
    <col min="2" max="2" width="5.625" style="1" customWidth="1"/>
    <col min="3" max="3" width="12.625" style="1" customWidth="1"/>
    <col min="4" max="6" width="10.625" style="1" customWidth="1"/>
    <col min="7" max="7" width="15.625" style="1" customWidth="1"/>
    <col min="8" max="8" width="10.625" style="1" customWidth="1"/>
    <col min="9" max="10" width="8.625" style="1" customWidth="1"/>
    <col min="11" max="12" width="15.625" style="1" customWidth="1"/>
    <col min="13" max="13" width="6.625" style="1" customWidth="1"/>
    <col min="14" max="14" width="3.625" style="1" customWidth="1"/>
    <col min="15" max="16384" width="9" style="1"/>
  </cols>
  <sheetData>
    <row r="2" spans="2:17" ht="14.25" x14ac:dyDescent="0.4">
      <c r="B2" s="131" t="s">
        <v>276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2:17" ht="14.25" x14ac:dyDescent="0.4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O3" s="84" t="s">
        <v>277</v>
      </c>
      <c r="P3" s="84" t="s">
        <v>277</v>
      </c>
    </row>
    <row r="4" spans="2:17" ht="19.5" customHeight="1" x14ac:dyDescent="0.4">
      <c r="B4" s="120" t="s">
        <v>273</v>
      </c>
      <c r="C4" s="121"/>
      <c r="D4" s="132" t="s">
        <v>324</v>
      </c>
      <c r="E4" s="133"/>
      <c r="F4" s="134" t="str">
        <f>IF(MID($D4,10,3)="","",VLOOKUP(MID($D4,10,3),リスト!A4:E136,2,FALSE))</f>
        <v>500未定（ＩＴ業務改善分野）</v>
      </c>
      <c r="G4" s="134"/>
      <c r="H4" s="134"/>
      <c r="I4" s="134"/>
      <c r="J4" s="43"/>
      <c r="K4" s="28"/>
      <c r="L4" s="28"/>
      <c r="M4" s="27"/>
      <c r="O4" s="81" t="str">
        <f>IF(D4="","",VLOOKUP(F4,リスト!B4:E136,4,FALSE))</f>
        <v>甲</v>
      </c>
      <c r="P4" s="81" t="str">
        <f>IF(OR(MID(D4,7,2)="10",MID(D4,7,2)="11",MID(D4,7,2)="14",MID(D4,7,2)="15"),"オーダー","オープン")</f>
        <v>オープン</v>
      </c>
    </row>
    <row r="5" spans="2:17" ht="19.5" customHeight="1" x14ac:dyDescent="0.4">
      <c r="B5" s="135" t="s">
        <v>274</v>
      </c>
      <c r="C5" s="136"/>
      <c r="D5" s="122" t="s">
        <v>315</v>
      </c>
      <c r="E5" s="123"/>
      <c r="F5" s="46" t="s">
        <v>281</v>
      </c>
      <c r="G5" s="29"/>
      <c r="H5" s="29"/>
      <c r="I5" s="29"/>
      <c r="J5" s="43"/>
      <c r="K5" s="43"/>
      <c r="L5" s="43"/>
      <c r="M5" s="21"/>
    </row>
    <row r="6" spans="2:17" ht="19.5" customHeight="1" x14ac:dyDescent="0.4">
      <c r="B6" s="120" t="s">
        <v>275</v>
      </c>
      <c r="C6" s="121"/>
      <c r="D6" s="122" t="s">
        <v>270</v>
      </c>
      <c r="E6" s="123"/>
      <c r="F6" s="45" t="s">
        <v>280</v>
      </c>
      <c r="G6" s="43"/>
      <c r="H6" s="43"/>
      <c r="I6" s="43"/>
      <c r="J6" s="43"/>
      <c r="K6" s="43"/>
      <c r="L6" s="43"/>
      <c r="M6" s="21"/>
    </row>
    <row r="7" spans="2:17" ht="19.5" customHeight="1" x14ac:dyDescent="0.4">
      <c r="B7" s="124" t="s">
        <v>278</v>
      </c>
      <c r="C7" s="124"/>
      <c r="D7" s="125" t="s">
        <v>299</v>
      </c>
      <c r="E7" s="126"/>
      <c r="F7" s="44"/>
      <c r="G7" s="44"/>
      <c r="H7" s="44"/>
      <c r="I7" s="44"/>
      <c r="J7" s="43"/>
      <c r="K7" s="43"/>
      <c r="L7" s="43"/>
      <c r="M7" s="21"/>
    </row>
    <row r="8" spans="2:17" ht="14.25" thickBot="1" x14ac:dyDescent="0.45">
      <c r="D8" s="4"/>
      <c r="E8" s="4"/>
      <c r="F8" s="4"/>
      <c r="G8" s="4"/>
      <c r="H8" s="4"/>
      <c r="I8" s="4"/>
      <c r="J8" s="4"/>
      <c r="K8" s="2"/>
      <c r="L8" s="2"/>
      <c r="M8" s="2"/>
      <c r="N8" s="4"/>
      <c r="O8" s="2"/>
      <c r="P8" s="4"/>
      <c r="Q8" s="4"/>
    </row>
    <row r="9" spans="2:17" ht="18" customHeight="1" thickBot="1" x14ac:dyDescent="0.45">
      <c r="B9" s="127" t="s">
        <v>282</v>
      </c>
      <c r="C9" s="128"/>
      <c r="D9" s="129">
        <f>IF('算定表 (記入例) '!D5="","",IF(O4="甲",INDEX(リスト!H5:N10,MATCH('算定表 (記入例) '!D5,リスト!G5:G10,1),MATCH('算定表 (記入例) '!D6,リスト!H4:N4,1))*1.1,IF('算定表 (記入例) '!O4="乙",INDEX(リスト!H12:N16,MATCH('算定表 (記入例) '!D5,リスト!G12:G16,1),MATCH('算定表 (記入例) '!D6,リスト!H11:N11,1))*1.1)))</f>
        <v>99000.000000000015</v>
      </c>
      <c r="E9" s="130"/>
      <c r="F9" s="47"/>
      <c r="G9" s="72" t="s">
        <v>302</v>
      </c>
      <c r="H9" s="110">
        <f>IF('算定表 (記入例) '!D4="","",IF(O4="甲",INDEX(リスト!P5:Q6,MATCH(D7,リスト!O5:O6,0),MATCH('算定表 (記入例) '!P4,リスト!P4:Q4,0)),IF(O4="乙",INDEX(リスト!P12:Q13,MATCH(D7,リスト!O12:O13,0),MATCH('算定表 (記入例) '!P4,リスト!P11:Q11,0)))))</f>
        <v>49500</v>
      </c>
      <c r="I9" s="110"/>
      <c r="J9" s="4"/>
      <c r="K9" s="2"/>
      <c r="L9" s="2"/>
      <c r="M9" s="2"/>
      <c r="N9" s="4"/>
      <c r="O9" s="2"/>
      <c r="P9" s="4"/>
      <c r="Q9" s="4"/>
    </row>
    <row r="10" spans="2:17" ht="18" customHeight="1" thickBot="1" x14ac:dyDescent="0.45">
      <c r="B10" s="111" t="s">
        <v>267</v>
      </c>
      <c r="C10" s="111"/>
      <c r="D10" s="112">
        <f>IF(K30&gt;=D9,D9,K30)</f>
        <v>80000</v>
      </c>
      <c r="E10" s="112"/>
      <c r="F10" s="71"/>
      <c r="G10" s="73" t="s">
        <v>301</v>
      </c>
      <c r="H10" s="113" t="str">
        <f>IF(D10&gt;H9,"必要","不要")</f>
        <v>必要</v>
      </c>
      <c r="I10" s="113"/>
      <c r="J10" s="4"/>
      <c r="K10" s="2"/>
      <c r="L10" s="2"/>
      <c r="M10" s="2"/>
      <c r="N10" s="4"/>
      <c r="O10" s="2"/>
      <c r="P10" s="4"/>
      <c r="Q10" s="4"/>
    </row>
    <row r="11" spans="2:17" ht="18" customHeight="1" thickBot="1" x14ac:dyDescent="0.45">
      <c r="D11" s="4"/>
      <c r="E11" s="4"/>
      <c r="F11" s="4"/>
      <c r="G11" s="4"/>
      <c r="H11" s="4"/>
      <c r="I11" s="4"/>
      <c r="J11" s="4"/>
      <c r="K11" s="2"/>
      <c r="L11" s="2"/>
      <c r="M11" s="2"/>
      <c r="N11" s="4"/>
      <c r="O11" s="2"/>
      <c r="P11" s="4"/>
      <c r="Q11" s="4"/>
    </row>
    <row r="12" spans="2:17" ht="18" customHeight="1" thickBot="1" x14ac:dyDescent="0.45">
      <c r="B12" s="114" t="s">
        <v>0</v>
      </c>
      <c r="C12" s="115"/>
      <c r="D12" s="47"/>
      <c r="E12" s="47"/>
      <c r="F12" s="47"/>
      <c r="G12" s="47"/>
      <c r="H12" s="47"/>
      <c r="I12" s="47"/>
      <c r="J12" s="47"/>
      <c r="K12" s="66"/>
      <c r="L12" s="66"/>
      <c r="M12" s="66"/>
      <c r="N12" s="4"/>
      <c r="O12" s="2"/>
      <c r="P12" s="4"/>
      <c r="Q12" s="4"/>
    </row>
    <row r="13" spans="2:17" ht="18" customHeight="1" x14ac:dyDescent="0.4">
      <c r="B13" s="30"/>
      <c r="C13" s="31"/>
      <c r="D13" s="67"/>
      <c r="E13" s="67"/>
      <c r="F13" s="67"/>
      <c r="G13" s="67"/>
      <c r="H13" s="67"/>
      <c r="I13" s="67"/>
      <c r="J13" s="67"/>
      <c r="K13" s="68"/>
      <c r="L13" s="68"/>
      <c r="M13" s="69"/>
      <c r="N13" s="2"/>
      <c r="O13" s="4"/>
      <c r="P13" s="4"/>
    </row>
    <row r="14" spans="2:17" ht="18" customHeight="1" thickBot="1" x14ac:dyDescent="0.45">
      <c r="B14" s="32"/>
      <c r="C14" s="48" t="s">
        <v>283</v>
      </c>
      <c r="D14" s="48"/>
      <c r="E14" s="48"/>
      <c r="F14" s="48"/>
      <c r="G14" s="48"/>
      <c r="H14" s="47"/>
      <c r="I14" s="47"/>
      <c r="J14" s="47"/>
      <c r="K14" s="66"/>
      <c r="L14" s="66"/>
      <c r="M14" s="70"/>
      <c r="N14" s="2"/>
      <c r="O14" s="4"/>
      <c r="P14" s="4"/>
    </row>
    <row r="15" spans="2:17" ht="18" customHeight="1" x14ac:dyDescent="0.4">
      <c r="B15" s="32"/>
      <c r="C15" s="116" t="s">
        <v>285</v>
      </c>
      <c r="D15" s="117"/>
      <c r="E15" s="117"/>
      <c r="F15" s="117"/>
      <c r="G15" s="96" t="s">
        <v>316</v>
      </c>
      <c r="H15" s="82"/>
      <c r="I15" s="82" t="s">
        <v>279</v>
      </c>
      <c r="J15" s="49"/>
      <c r="K15" s="50" t="s">
        <v>286</v>
      </c>
      <c r="L15" s="88"/>
      <c r="M15" s="70"/>
      <c r="N15" s="2"/>
      <c r="O15" s="4"/>
      <c r="P15" s="4"/>
    </row>
    <row r="16" spans="2:17" ht="18" customHeight="1" x14ac:dyDescent="0.4">
      <c r="B16" s="32"/>
      <c r="C16" s="118" t="s">
        <v>288</v>
      </c>
      <c r="D16" s="119"/>
      <c r="E16" s="119"/>
      <c r="F16" s="119"/>
      <c r="G16" s="51">
        <v>5500</v>
      </c>
      <c r="H16" s="52" t="s">
        <v>289</v>
      </c>
      <c r="I16" s="53">
        <v>2</v>
      </c>
      <c r="J16" s="54" t="s">
        <v>290</v>
      </c>
      <c r="K16" s="55">
        <f>G16*I16</f>
        <v>11000</v>
      </c>
      <c r="L16" s="89"/>
      <c r="M16" s="70"/>
      <c r="N16" s="2"/>
      <c r="O16" s="4"/>
      <c r="P16" s="4"/>
    </row>
    <row r="17" spans="2:16" ht="18" customHeight="1" x14ac:dyDescent="0.4">
      <c r="B17" s="32"/>
      <c r="C17" s="118" t="s">
        <v>291</v>
      </c>
      <c r="D17" s="119"/>
      <c r="E17" s="119"/>
      <c r="F17" s="119"/>
      <c r="G17" s="51">
        <v>5500</v>
      </c>
      <c r="H17" s="52" t="s">
        <v>289</v>
      </c>
      <c r="I17" s="53">
        <v>2</v>
      </c>
      <c r="J17" s="54" t="s">
        <v>290</v>
      </c>
      <c r="K17" s="55">
        <f t="shared" ref="K17:K21" si="0">G17*I17</f>
        <v>11000</v>
      </c>
      <c r="L17" s="89"/>
      <c r="M17" s="70"/>
      <c r="N17" s="2"/>
      <c r="O17" s="4"/>
      <c r="P17" s="4"/>
    </row>
    <row r="18" spans="2:16" ht="18" customHeight="1" x14ac:dyDescent="0.4">
      <c r="B18" s="32"/>
      <c r="C18" s="118" t="s">
        <v>292</v>
      </c>
      <c r="D18" s="119"/>
      <c r="E18" s="119"/>
      <c r="F18" s="119"/>
      <c r="G18" s="51">
        <v>5500</v>
      </c>
      <c r="H18" s="52" t="s">
        <v>289</v>
      </c>
      <c r="I18" s="53">
        <v>10</v>
      </c>
      <c r="J18" s="54" t="s">
        <v>290</v>
      </c>
      <c r="K18" s="55">
        <f t="shared" si="0"/>
        <v>55000</v>
      </c>
      <c r="L18" s="89"/>
      <c r="M18" s="70"/>
      <c r="N18" s="2"/>
      <c r="O18" s="4"/>
      <c r="P18" s="4"/>
    </row>
    <row r="19" spans="2:16" ht="18" customHeight="1" x14ac:dyDescent="0.4">
      <c r="B19" s="32"/>
      <c r="C19" s="118" t="s">
        <v>293</v>
      </c>
      <c r="D19" s="119"/>
      <c r="E19" s="119"/>
      <c r="F19" s="119"/>
      <c r="G19" s="51"/>
      <c r="H19" s="52" t="s">
        <v>289</v>
      </c>
      <c r="I19" s="53"/>
      <c r="J19" s="54" t="s">
        <v>290</v>
      </c>
      <c r="K19" s="55">
        <f t="shared" si="0"/>
        <v>0</v>
      </c>
      <c r="L19" s="89"/>
      <c r="M19" s="70"/>
      <c r="N19" s="2"/>
      <c r="O19" s="4"/>
      <c r="P19" s="4"/>
    </row>
    <row r="20" spans="2:16" ht="18" customHeight="1" x14ac:dyDescent="0.4">
      <c r="B20" s="32"/>
      <c r="C20" s="118" t="s">
        <v>294</v>
      </c>
      <c r="D20" s="119"/>
      <c r="E20" s="119"/>
      <c r="F20" s="119"/>
      <c r="G20" s="51"/>
      <c r="H20" s="52" t="s">
        <v>289</v>
      </c>
      <c r="I20" s="53"/>
      <c r="J20" s="54" t="s">
        <v>290</v>
      </c>
      <c r="K20" s="55">
        <f t="shared" si="0"/>
        <v>0</v>
      </c>
      <c r="L20" s="89"/>
      <c r="M20" s="70"/>
      <c r="N20" s="2"/>
      <c r="O20" s="4"/>
      <c r="P20" s="4"/>
    </row>
    <row r="21" spans="2:16" ht="18" customHeight="1" thickBot="1" x14ac:dyDescent="0.45">
      <c r="B21" s="32"/>
      <c r="C21" s="108"/>
      <c r="D21" s="109"/>
      <c r="E21" s="109"/>
      <c r="F21" s="109"/>
      <c r="G21" s="56"/>
      <c r="H21" s="57" t="s">
        <v>289</v>
      </c>
      <c r="I21" s="58"/>
      <c r="J21" s="59" t="s">
        <v>290</v>
      </c>
      <c r="K21" s="60">
        <f t="shared" si="0"/>
        <v>0</v>
      </c>
      <c r="L21" s="89"/>
      <c r="M21" s="70"/>
      <c r="N21" s="2"/>
      <c r="O21" s="4"/>
      <c r="P21" s="4"/>
    </row>
    <row r="22" spans="2:16" ht="18" customHeight="1" thickTop="1" thickBot="1" x14ac:dyDescent="0.45">
      <c r="B22" s="32"/>
      <c r="C22" s="101" t="s">
        <v>313</v>
      </c>
      <c r="D22" s="102"/>
      <c r="E22" s="102"/>
      <c r="F22" s="102"/>
      <c r="G22" s="102"/>
      <c r="H22" s="102"/>
      <c r="I22" s="102"/>
      <c r="J22" s="103"/>
      <c r="K22" s="61">
        <f>SUM(K16:K21)</f>
        <v>77000</v>
      </c>
      <c r="L22" s="89"/>
      <c r="M22" s="70"/>
      <c r="N22" s="2"/>
      <c r="O22" s="4"/>
      <c r="P22" s="4"/>
    </row>
    <row r="23" spans="2:16" ht="18" customHeight="1" x14ac:dyDescent="0.4">
      <c r="B23" s="32"/>
      <c r="C23" s="3"/>
      <c r="D23" s="47"/>
      <c r="E23" s="47"/>
      <c r="F23" s="47"/>
      <c r="G23" s="47"/>
      <c r="H23" s="47"/>
      <c r="I23" s="47"/>
      <c r="J23" s="47"/>
      <c r="K23" s="66"/>
      <c r="L23" s="66"/>
      <c r="M23" s="70"/>
      <c r="N23" s="2"/>
      <c r="O23" s="4"/>
      <c r="P23" s="4"/>
    </row>
    <row r="24" spans="2:16" ht="18" customHeight="1" thickBot="1" x14ac:dyDescent="0.45">
      <c r="B24" s="32"/>
      <c r="C24" s="3" t="s">
        <v>295</v>
      </c>
      <c r="D24" s="47"/>
      <c r="E24" s="47"/>
      <c r="F24" s="47"/>
      <c r="G24" s="47"/>
      <c r="H24" s="47"/>
      <c r="I24" s="47"/>
      <c r="J24" s="47"/>
      <c r="K24" s="66"/>
      <c r="L24" s="66"/>
      <c r="M24" s="70"/>
      <c r="N24" s="2"/>
      <c r="O24" s="4"/>
      <c r="P24" s="4"/>
    </row>
    <row r="25" spans="2:16" ht="18" customHeight="1" x14ac:dyDescent="0.4">
      <c r="B25" s="32"/>
      <c r="C25" s="104" t="s">
        <v>284</v>
      </c>
      <c r="D25" s="105"/>
      <c r="E25" s="105"/>
      <c r="F25" s="105"/>
      <c r="G25" s="50" t="s">
        <v>317</v>
      </c>
      <c r="H25" s="47"/>
      <c r="I25" s="47"/>
      <c r="J25" s="47"/>
      <c r="K25" s="66"/>
      <c r="L25" s="66"/>
      <c r="M25" s="70"/>
      <c r="N25" s="2"/>
      <c r="O25" s="4"/>
      <c r="P25" s="4"/>
    </row>
    <row r="26" spans="2:16" ht="18" customHeight="1" x14ac:dyDescent="0.4">
      <c r="B26" s="32"/>
      <c r="C26" s="106" t="s">
        <v>287</v>
      </c>
      <c r="D26" s="107"/>
      <c r="E26" s="107"/>
      <c r="F26" s="107"/>
      <c r="G26" s="62">
        <v>3000</v>
      </c>
      <c r="H26" s="47"/>
      <c r="I26" s="47"/>
      <c r="J26" s="47"/>
      <c r="K26" s="66"/>
      <c r="L26" s="66"/>
      <c r="M26" s="70"/>
      <c r="N26" s="2"/>
      <c r="O26" s="4"/>
      <c r="P26" s="4"/>
    </row>
    <row r="27" spans="2:16" ht="18" customHeight="1" x14ac:dyDescent="0.4">
      <c r="B27" s="32"/>
      <c r="C27" s="106" t="s">
        <v>296</v>
      </c>
      <c r="D27" s="107"/>
      <c r="E27" s="107"/>
      <c r="F27" s="107"/>
      <c r="G27" s="62"/>
      <c r="H27" s="47"/>
      <c r="I27" s="47"/>
      <c r="J27" s="47"/>
      <c r="K27" s="66"/>
      <c r="L27" s="66"/>
      <c r="M27" s="70"/>
      <c r="N27" s="2"/>
      <c r="O27" s="4"/>
      <c r="P27" s="4"/>
    </row>
    <row r="28" spans="2:16" ht="18" customHeight="1" x14ac:dyDescent="0.4">
      <c r="B28" s="32"/>
      <c r="C28" s="106" t="s">
        <v>297</v>
      </c>
      <c r="D28" s="107"/>
      <c r="E28" s="107"/>
      <c r="F28" s="107"/>
      <c r="G28" s="62"/>
      <c r="H28" s="47"/>
      <c r="I28" s="47"/>
      <c r="J28" s="47"/>
      <c r="K28" s="66"/>
      <c r="L28" s="66"/>
      <c r="M28" s="70"/>
      <c r="N28" s="2"/>
      <c r="O28" s="4"/>
      <c r="P28" s="4"/>
    </row>
    <row r="29" spans="2:16" ht="18" customHeight="1" x14ac:dyDescent="0.4">
      <c r="B29" s="32"/>
      <c r="C29" s="106"/>
      <c r="D29" s="107"/>
      <c r="E29" s="107"/>
      <c r="F29" s="107"/>
      <c r="G29" s="62"/>
      <c r="H29" s="47"/>
      <c r="I29" s="47"/>
      <c r="J29" s="47"/>
      <c r="K29" s="66"/>
      <c r="L29" s="66"/>
      <c r="M29" s="70"/>
      <c r="N29" s="2"/>
      <c r="O29" s="4"/>
      <c r="P29" s="4"/>
    </row>
    <row r="30" spans="2:16" ht="18" customHeight="1" thickBot="1" x14ac:dyDescent="0.45">
      <c r="B30" s="32"/>
      <c r="C30" s="99" t="s">
        <v>314</v>
      </c>
      <c r="D30" s="100"/>
      <c r="E30" s="100"/>
      <c r="F30" s="100"/>
      <c r="G30" s="63">
        <f>SUM(G26:G29)</f>
        <v>3000</v>
      </c>
      <c r="H30" s="47"/>
      <c r="I30" s="47"/>
      <c r="J30" s="64" t="s">
        <v>312</v>
      </c>
      <c r="K30" s="65">
        <f>SUM(K22,G30)</f>
        <v>80000</v>
      </c>
      <c r="L30" s="85"/>
      <c r="M30" s="70"/>
      <c r="N30" s="2"/>
      <c r="O30" s="4"/>
      <c r="P30" s="4"/>
    </row>
    <row r="31" spans="2:16" ht="18" customHeight="1" x14ac:dyDescent="0.4">
      <c r="B31" s="32"/>
      <c r="C31" s="3"/>
      <c r="D31" s="47"/>
      <c r="E31" s="47"/>
      <c r="F31" s="47"/>
      <c r="G31" s="47"/>
      <c r="H31" s="47"/>
      <c r="I31" s="47"/>
      <c r="J31" s="47"/>
      <c r="K31" s="66"/>
      <c r="L31" s="66"/>
      <c r="M31" s="70"/>
      <c r="N31" s="2"/>
      <c r="O31" s="4"/>
      <c r="P31" s="4"/>
    </row>
    <row r="32" spans="2:16" ht="18" customHeight="1" x14ac:dyDescent="0.4">
      <c r="B32" s="32"/>
      <c r="C32" s="3" t="s">
        <v>298</v>
      </c>
      <c r="D32" s="47"/>
      <c r="E32" s="47"/>
      <c r="F32" s="47"/>
      <c r="G32" s="47"/>
      <c r="H32" s="47"/>
      <c r="I32" s="47"/>
      <c r="J32" s="47"/>
      <c r="K32" s="66"/>
      <c r="L32" s="66"/>
      <c r="M32" s="70"/>
      <c r="N32" s="2"/>
      <c r="O32" s="4"/>
      <c r="P32" s="4"/>
    </row>
    <row r="33" spans="2:16" ht="18" customHeight="1" x14ac:dyDescent="0.4">
      <c r="B33" s="32"/>
      <c r="C33" s="92"/>
      <c r="D33" s="90"/>
      <c r="E33" s="90"/>
      <c r="F33" s="90"/>
      <c r="G33" s="90"/>
      <c r="H33" s="90"/>
      <c r="I33" s="90"/>
      <c r="J33" s="90"/>
      <c r="K33" s="90"/>
      <c r="L33" s="86"/>
      <c r="M33" s="70"/>
      <c r="N33" s="2"/>
      <c r="O33" s="4"/>
      <c r="P33" s="4"/>
    </row>
    <row r="34" spans="2:16" ht="18" customHeight="1" thickBot="1" x14ac:dyDescent="0.45">
      <c r="B34" s="33"/>
      <c r="C34" s="91"/>
      <c r="D34" s="91"/>
      <c r="E34" s="91"/>
      <c r="F34" s="91"/>
      <c r="G34" s="91"/>
      <c r="H34" s="91"/>
      <c r="I34" s="91"/>
      <c r="J34" s="91"/>
      <c r="K34" s="91"/>
      <c r="L34" s="87"/>
      <c r="M34" s="34"/>
    </row>
  </sheetData>
  <mergeCells count="31">
    <mergeCell ref="B2:M2"/>
    <mergeCell ref="B4:C4"/>
    <mergeCell ref="D4:E4"/>
    <mergeCell ref="F4:I4"/>
    <mergeCell ref="B5:C5"/>
    <mergeCell ref="D5:E5"/>
    <mergeCell ref="B6:C6"/>
    <mergeCell ref="D6:E6"/>
    <mergeCell ref="B7:C7"/>
    <mergeCell ref="D7:E7"/>
    <mergeCell ref="B9:C9"/>
    <mergeCell ref="D9:E9"/>
    <mergeCell ref="C21:F21"/>
    <mergeCell ref="H9:I9"/>
    <mergeCell ref="B10:C10"/>
    <mergeCell ref="D10:E10"/>
    <mergeCell ref="H10:I10"/>
    <mergeCell ref="B12:C12"/>
    <mergeCell ref="C15:F15"/>
    <mergeCell ref="C16:F16"/>
    <mergeCell ref="C17:F17"/>
    <mergeCell ref="C18:F18"/>
    <mergeCell ref="C19:F19"/>
    <mergeCell ref="C20:F20"/>
    <mergeCell ref="C30:F30"/>
    <mergeCell ref="C22:J22"/>
    <mergeCell ref="C25:F25"/>
    <mergeCell ref="C26:F26"/>
    <mergeCell ref="C27:F27"/>
    <mergeCell ref="C28:F28"/>
    <mergeCell ref="C29:F29"/>
  </mergeCells>
  <phoneticPr fontId="2"/>
  <conditionalFormatting sqref="H10:I10">
    <cfRule type="expression" dxfId="0" priority="1">
      <formula>$H$10="必要"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&amp;R資料3.12（別添）</oddHeader>
    <oddFooter>&amp;R千葉職業能力開発促進センター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リスト!$O$5:$O$6</xm:f>
          </x14:formula1>
          <xm:sqref>D7:E7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36"/>
  <sheetViews>
    <sheetView workbookViewId="0">
      <selection activeCell="D4" sqref="D4:E4"/>
    </sheetView>
  </sheetViews>
  <sheetFormatPr defaultRowHeight="18.75" x14ac:dyDescent="0.4"/>
  <cols>
    <col min="1" max="1" width="24.875" customWidth="1"/>
    <col min="2" max="2" width="60" bestFit="1" customWidth="1"/>
    <col min="3" max="4" width="11" bestFit="1" customWidth="1"/>
    <col min="5" max="5" width="9" style="5"/>
    <col min="7" max="7" width="14.5" customWidth="1"/>
    <col min="8" max="14" width="9.625" customWidth="1"/>
    <col min="15" max="15" width="13.375" style="79" customWidth="1"/>
    <col min="16" max="17" width="9.625" customWidth="1"/>
  </cols>
  <sheetData>
    <row r="3" spans="1:17" ht="19.5" thickBot="1" x14ac:dyDescent="0.45">
      <c r="A3" t="s">
        <v>157</v>
      </c>
      <c r="B3" t="s">
        <v>158</v>
      </c>
      <c r="C3" t="s">
        <v>159</v>
      </c>
      <c r="D3" t="s">
        <v>160</v>
      </c>
      <c r="G3" t="s">
        <v>268</v>
      </c>
    </row>
    <row r="4" spans="1:17" x14ac:dyDescent="0.4">
      <c r="A4" t="s">
        <v>1</v>
      </c>
      <c r="B4" t="s">
        <v>161</v>
      </c>
      <c r="C4">
        <v>6</v>
      </c>
      <c r="D4">
        <v>30</v>
      </c>
      <c r="E4" s="5" t="s">
        <v>162</v>
      </c>
      <c r="G4" s="6" t="s">
        <v>269</v>
      </c>
      <c r="H4" s="7">
        <v>1</v>
      </c>
      <c r="I4" s="7">
        <v>7</v>
      </c>
      <c r="J4" s="7">
        <v>8</v>
      </c>
      <c r="K4" s="7">
        <v>9</v>
      </c>
      <c r="L4" s="7">
        <v>10</v>
      </c>
      <c r="M4" s="35">
        <v>1000</v>
      </c>
      <c r="N4" s="8" t="s">
        <v>270</v>
      </c>
      <c r="O4" s="74" t="s">
        <v>278</v>
      </c>
      <c r="P4" s="76" t="s">
        <v>304</v>
      </c>
      <c r="Q4" s="76" t="s">
        <v>303</v>
      </c>
    </row>
    <row r="5" spans="1:17" x14ac:dyDescent="0.4">
      <c r="A5" t="s">
        <v>3</v>
      </c>
      <c r="B5" t="s">
        <v>163</v>
      </c>
      <c r="C5">
        <v>6</v>
      </c>
      <c r="D5">
        <v>30</v>
      </c>
      <c r="E5" s="5" t="s">
        <v>162</v>
      </c>
      <c r="G5" s="9">
        <v>4</v>
      </c>
      <c r="H5" s="10">
        <v>66000</v>
      </c>
      <c r="I5" s="10">
        <v>77000</v>
      </c>
      <c r="J5" s="10">
        <v>88000</v>
      </c>
      <c r="K5" s="10">
        <v>99000</v>
      </c>
      <c r="L5" s="10">
        <v>110000</v>
      </c>
      <c r="M5" s="36">
        <v>110000</v>
      </c>
      <c r="N5" s="11">
        <v>66000</v>
      </c>
      <c r="O5" s="77" t="s">
        <v>299</v>
      </c>
      <c r="P5" s="10">
        <v>55000</v>
      </c>
      <c r="Q5" s="10">
        <v>49500</v>
      </c>
    </row>
    <row r="6" spans="1:17" x14ac:dyDescent="0.4">
      <c r="A6" t="s">
        <v>4</v>
      </c>
      <c r="B6" t="s">
        <v>164</v>
      </c>
      <c r="C6">
        <v>6</v>
      </c>
      <c r="D6">
        <v>30</v>
      </c>
      <c r="E6" s="5" t="s">
        <v>162</v>
      </c>
      <c r="G6" s="9">
        <v>6</v>
      </c>
      <c r="H6" s="10">
        <v>90000</v>
      </c>
      <c r="I6" s="10">
        <v>105000</v>
      </c>
      <c r="J6" s="10">
        <v>120000</v>
      </c>
      <c r="K6" s="10">
        <v>135000</v>
      </c>
      <c r="L6" s="10">
        <v>150000</v>
      </c>
      <c r="M6" s="36">
        <v>150000</v>
      </c>
      <c r="N6" s="11">
        <v>90000</v>
      </c>
      <c r="O6" s="78" t="s">
        <v>300</v>
      </c>
      <c r="P6" s="10">
        <v>66000</v>
      </c>
      <c r="Q6" s="10">
        <v>60500</v>
      </c>
    </row>
    <row r="7" spans="1:17" x14ac:dyDescent="0.4">
      <c r="A7" t="s">
        <v>5</v>
      </c>
      <c r="B7" t="s">
        <v>165</v>
      </c>
      <c r="C7">
        <v>6</v>
      </c>
      <c r="D7">
        <v>30</v>
      </c>
      <c r="E7" s="5" t="s">
        <v>162</v>
      </c>
      <c r="G7" s="9">
        <v>12</v>
      </c>
      <c r="H7" s="10">
        <v>180000</v>
      </c>
      <c r="I7" s="10">
        <v>210000</v>
      </c>
      <c r="J7" s="10">
        <v>240000</v>
      </c>
      <c r="K7" s="10">
        <v>270000</v>
      </c>
      <c r="L7" s="10">
        <v>300000</v>
      </c>
      <c r="M7" s="36">
        <v>300000</v>
      </c>
      <c r="N7" s="11">
        <v>180000</v>
      </c>
      <c r="O7" s="80"/>
      <c r="P7" s="75"/>
      <c r="Q7" s="75"/>
    </row>
    <row r="8" spans="1:17" x14ac:dyDescent="0.4">
      <c r="A8" t="s">
        <v>6</v>
      </c>
      <c r="B8" t="s">
        <v>166</v>
      </c>
      <c r="C8">
        <v>6</v>
      </c>
      <c r="D8">
        <v>30</v>
      </c>
      <c r="E8" s="5" t="s">
        <v>162</v>
      </c>
      <c r="G8" s="9">
        <v>18</v>
      </c>
      <c r="H8" s="10">
        <v>240000</v>
      </c>
      <c r="I8" s="10">
        <v>280000</v>
      </c>
      <c r="J8" s="10">
        <v>320000</v>
      </c>
      <c r="K8" s="10">
        <v>360000</v>
      </c>
      <c r="L8" s="10">
        <v>400000</v>
      </c>
      <c r="M8" s="36">
        <v>400000</v>
      </c>
      <c r="N8" s="11">
        <v>240000</v>
      </c>
    </row>
    <row r="9" spans="1:17" x14ac:dyDescent="0.4">
      <c r="A9" t="s">
        <v>7</v>
      </c>
      <c r="B9" t="s">
        <v>167</v>
      </c>
      <c r="C9">
        <v>6</v>
      </c>
      <c r="D9">
        <v>30</v>
      </c>
      <c r="E9" s="5" t="s">
        <v>162</v>
      </c>
      <c r="G9" s="39">
        <v>30</v>
      </c>
      <c r="H9" s="40">
        <v>240000</v>
      </c>
      <c r="I9" s="40">
        <v>280000</v>
      </c>
      <c r="J9" s="40">
        <v>320000</v>
      </c>
      <c r="K9" s="40">
        <v>360000</v>
      </c>
      <c r="L9" s="40">
        <v>400000</v>
      </c>
      <c r="M9" s="41">
        <v>400000</v>
      </c>
      <c r="N9" s="42">
        <v>240000</v>
      </c>
    </row>
    <row r="10" spans="1:17" ht="19.5" thickBot="1" x14ac:dyDescent="0.45">
      <c r="A10" t="s">
        <v>8</v>
      </c>
      <c r="B10" t="s">
        <v>168</v>
      </c>
      <c r="C10">
        <v>6</v>
      </c>
      <c r="D10">
        <v>30</v>
      </c>
      <c r="E10" s="5" t="s">
        <v>162</v>
      </c>
      <c r="G10" s="12" t="s">
        <v>271</v>
      </c>
      <c r="H10" s="13">
        <v>66000</v>
      </c>
      <c r="I10" s="13">
        <v>77000</v>
      </c>
      <c r="J10" s="13">
        <v>88000</v>
      </c>
      <c r="K10" s="13">
        <v>99000</v>
      </c>
      <c r="L10" s="13">
        <v>110000</v>
      </c>
      <c r="M10" s="37">
        <v>110000</v>
      </c>
      <c r="N10" s="14">
        <v>90000</v>
      </c>
    </row>
    <row r="11" spans="1:17" x14ac:dyDescent="0.4">
      <c r="A11" t="s">
        <v>9</v>
      </c>
      <c r="B11" t="s">
        <v>169</v>
      </c>
      <c r="C11">
        <v>6</v>
      </c>
      <c r="D11">
        <v>30</v>
      </c>
      <c r="E11" s="5" t="s">
        <v>162</v>
      </c>
      <c r="G11" s="15" t="s">
        <v>272</v>
      </c>
      <c r="H11" s="16">
        <v>1</v>
      </c>
      <c r="I11" s="16">
        <v>7</v>
      </c>
      <c r="J11" s="16">
        <v>8</v>
      </c>
      <c r="K11" s="16">
        <v>9</v>
      </c>
      <c r="L11" s="16">
        <v>10</v>
      </c>
      <c r="M11" s="38">
        <v>1000</v>
      </c>
      <c r="N11" s="8" t="s">
        <v>271</v>
      </c>
      <c r="O11" s="74" t="s">
        <v>278</v>
      </c>
      <c r="P11" s="76" t="s">
        <v>304</v>
      </c>
      <c r="Q11" s="76" t="s">
        <v>303</v>
      </c>
    </row>
    <row r="12" spans="1:17" x14ac:dyDescent="0.4">
      <c r="A12" t="s">
        <v>10</v>
      </c>
      <c r="B12" t="s">
        <v>170</v>
      </c>
      <c r="C12">
        <v>6</v>
      </c>
      <c r="D12">
        <v>30</v>
      </c>
      <c r="E12" s="5" t="s">
        <v>162</v>
      </c>
      <c r="G12" s="9">
        <v>6</v>
      </c>
      <c r="H12" s="10">
        <v>180000</v>
      </c>
      <c r="I12" s="10">
        <v>210000</v>
      </c>
      <c r="J12" s="10">
        <v>240000</v>
      </c>
      <c r="K12" s="10">
        <v>270000</v>
      </c>
      <c r="L12" s="10">
        <v>300000</v>
      </c>
      <c r="M12" s="36">
        <v>300000</v>
      </c>
      <c r="N12" s="11">
        <v>180000</v>
      </c>
      <c r="O12" s="77" t="s">
        <v>299</v>
      </c>
      <c r="P12" s="10">
        <v>82500</v>
      </c>
      <c r="Q12" s="10">
        <v>71500</v>
      </c>
    </row>
    <row r="13" spans="1:17" x14ac:dyDescent="0.4">
      <c r="A13" t="s">
        <v>11</v>
      </c>
      <c r="B13" t="s">
        <v>171</v>
      </c>
      <c r="C13">
        <v>6</v>
      </c>
      <c r="D13">
        <v>30</v>
      </c>
      <c r="E13" s="5" t="s">
        <v>162</v>
      </c>
      <c r="G13" s="9">
        <v>12</v>
      </c>
      <c r="H13" s="10">
        <v>300000</v>
      </c>
      <c r="I13" s="10">
        <v>350000</v>
      </c>
      <c r="J13" s="10">
        <v>400000</v>
      </c>
      <c r="K13" s="10">
        <v>450000</v>
      </c>
      <c r="L13" s="10">
        <v>500000</v>
      </c>
      <c r="M13" s="36">
        <v>500000</v>
      </c>
      <c r="N13" s="11">
        <v>300000</v>
      </c>
      <c r="O13" s="78" t="s">
        <v>300</v>
      </c>
      <c r="P13" s="10">
        <v>93500</v>
      </c>
      <c r="Q13" s="10">
        <v>82500</v>
      </c>
    </row>
    <row r="14" spans="1:17" x14ac:dyDescent="0.4">
      <c r="A14" t="s">
        <v>12</v>
      </c>
      <c r="B14" t="s">
        <v>172</v>
      </c>
      <c r="C14">
        <v>6</v>
      </c>
      <c r="D14">
        <v>30</v>
      </c>
      <c r="E14" s="5" t="s">
        <v>162</v>
      </c>
      <c r="G14" s="9">
        <v>19</v>
      </c>
      <c r="H14" s="10">
        <v>360000</v>
      </c>
      <c r="I14" s="10">
        <v>420000</v>
      </c>
      <c r="J14" s="10">
        <v>480000</v>
      </c>
      <c r="K14" s="10">
        <v>540000</v>
      </c>
      <c r="L14" s="10">
        <v>600000</v>
      </c>
      <c r="M14" s="36">
        <v>600000</v>
      </c>
      <c r="N14" s="11">
        <v>360000</v>
      </c>
      <c r="O14" s="80"/>
      <c r="P14" s="75"/>
      <c r="Q14" s="75"/>
    </row>
    <row r="15" spans="1:17" x14ac:dyDescent="0.4">
      <c r="A15" t="s">
        <v>13</v>
      </c>
      <c r="B15" t="s">
        <v>173</v>
      </c>
      <c r="C15">
        <v>6</v>
      </c>
      <c r="D15">
        <v>30</v>
      </c>
      <c r="E15" s="5" t="s">
        <v>162</v>
      </c>
      <c r="G15" s="39">
        <v>30</v>
      </c>
      <c r="H15" s="40">
        <v>360000</v>
      </c>
      <c r="I15" s="40">
        <v>420000</v>
      </c>
      <c r="J15" s="40">
        <v>480000</v>
      </c>
      <c r="K15" s="40">
        <v>540000</v>
      </c>
      <c r="L15" s="40">
        <v>600000</v>
      </c>
      <c r="M15" s="41">
        <v>600000</v>
      </c>
      <c r="N15" s="42">
        <v>360000</v>
      </c>
    </row>
    <row r="16" spans="1:17" ht="19.5" thickBot="1" x14ac:dyDescent="0.45">
      <c r="A16" t="s">
        <v>14</v>
      </c>
      <c r="B16" t="s">
        <v>15</v>
      </c>
      <c r="C16">
        <v>6</v>
      </c>
      <c r="D16">
        <v>30</v>
      </c>
      <c r="E16" s="5" t="s">
        <v>162</v>
      </c>
      <c r="G16" s="12" t="s">
        <v>271</v>
      </c>
      <c r="H16" s="13">
        <v>180000</v>
      </c>
      <c r="I16" s="13">
        <v>210000</v>
      </c>
      <c r="J16" s="13">
        <v>240000</v>
      </c>
      <c r="K16" s="13">
        <v>270000</v>
      </c>
      <c r="L16" s="13">
        <v>300000</v>
      </c>
      <c r="M16" s="37">
        <v>300000</v>
      </c>
      <c r="N16" s="14">
        <v>180000</v>
      </c>
    </row>
    <row r="17" spans="1:14" x14ac:dyDescent="0.4">
      <c r="A17" t="s">
        <v>16</v>
      </c>
      <c r="B17" t="s">
        <v>17</v>
      </c>
      <c r="C17">
        <v>6</v>
      </c>
      <c r="D17">
        <v>30</v>
      </c>
      <c r="E17" s="5" t="s">
        <v>162</v>
      </c>
      <c r="G17" s="22"/>
      <c r="H17" s="23"/>
      <c r="I17" s="23"/>
      <c r="J17" s="23"/>
      <c r="L17" s="17"/>
      <c r="M17" s="17"/>
      <c r="N17" s="17"/>
    </row>
    <row r="18" spans="1:14" x14ac:dyDescent="0.4">
      <c r="A18" t="s">
        <v>18</v>
      </c>
      <c r="B18" t="s">
        <v>19</v>
      </c>
      <c r="C18">
        <v>6</v>
      </c>
      <c r="D18">
        <v>30</v>
      </c>
      <c r="E18" s="5" t="s">
        <v>162</v>
      </c>
      <c r="J18" s="25"/>
      <c r="L18" s="17"/>
      <c r="M18" s="17"/>
      <c r="N18" s="17"/>
    </row>
    <row r="19" spans="1:14" x14ac:dyDescent="0.4">
      <c r="A19" t="s">
        <v>20</v>
      </c>
      <c r="B19" t="s">
        <v>174</v>
      </c>
      <c r="C19">
        <v>6</v>
      </c>
      <c r="D19">
        <v>30</v>
      </c>
      <c r="E19" s="5" t="s">
        <v>162</v>
      </c>
      <c r="J19" s="25"/>
      <c r="L19" s="17"/>
      <c r="M19" s="17"/>
      <c r="N19" s="17"/>
    </row>
    <row r="20" spans="1:14" x14ac:dyDescent="0.4">
      <c r="A20" t="s">
        <v>21</v>
      </c>
      <c r="B20" t="s">
        <v>175</v>
      </c>
      <c r="C20">
        <v>6</v>
      </c>
      <c r="D20">
        <v>30</v>
      </c>
      <c r="E20" s="5" t="s">
        <v>162</v>
      </c>
      <c r="J20" s="25"/>
      <c r="L20" s="17"/>
      <c r="M20" s="17"/>
      <c r="N20" s="17"/>
    </row>
    <row r="21" spans="1:14" x14ac:dyDescent="0.4">
      <c r="A21" t="s">
        <v>22</v>
      </c>
      <c r="B21" t="s">
        <v>23</v>
      </c>
      <c r="C21">
        <v>6</v>
      </c>
      <c r="D21">
        <v>30</v>
      </c>
      <c r="E21" s="5" t="s">
        <v>162</v>
      </c>
      <c r="J21" s="25"/>
      <c r="L21" s="17"/>
      <c r="M21" s="17"/>
      <c r="N21" s="17"/>
    </row>
    <row r="22" spans="1:14" x14ac:dyDescent="0.4">
      <c r="A22" t="s">
        <v>24</v>
      </c>
      <c r="B22" t="s">
        <v>25</v>
      </c>
      <c r="C22">
        <v>6</v>
      </c>
      <c r="D22">
        <v>30</v>
      </c>
      <c r="E22" s="5" t="s">
        <v>162</v>
      </c>
      <c r="J22" s="25"/>
      <c r="L22" s="17"/>
      <c r="M22" s="17"/>
      <c r="N22" s="17"/>
    </row>
    <row r="23" spans="1:14" x14ac:dyDescent="0.4">
      <c r="A23" t="s">
        <v>26</v>
      </c>
      <c r="B23" t="s">
        <v>176</v>
      </c>
      <c r="C23">
        <v>6</v>
      </c>
      <c r="D23">
        <v>30</v>
      </c>
      <c r="E23" s="5" t="s">
        <v>162</v>
      </c>
      <c r="G23" s="26"/>
      <c r="H23" s="24"/>
      <c r="I23" s="24"/>
      <c r="J23" s="26"/>
      <c r="L23" s="17"/>
      <c r="M23" s="17"/>
      <c r="N23" s="17"/>
    </row>
    <row r="24" spans="1:14" x14ac:dyDescent="0.4">
      <c r="A24" t="s">
        <v>27</v>
      </c>
      <c r="B24" t="s">
        <v>177</v>
      </c>
      <c r="C24">
        <v>6</v>
      </c>
      <c r="D24">
        <v>30</v>
      </c>
      <c r="E24" s="5" t="s">
        <v>162</v>
      </c>
      <c r="G24" s="26"/>
      <c r="H24" s="25"/>
      <c r="I24" s="25"/>
      <c r="J24" s="25"/>
      <c r="L24" s="17"/>
      <c r="M24" s="17"/>
      <c r="N24" s="17"/>
    </row>
    <row r="25" spans="1:14" x14ac:dyDescent="0.4">
      <c r="A25" t="s">
        <v>28</v>
      </c>
      <c r="B25" t="s">
        <v>178</v>
      </c>
      <c r="C25">
        <v>6</v>
      </c>
      <c r="D25">
        <v>30</v>
      </c>
      <c r="E25" s="5" t="s">
        <v>162</v>
      </c>
      <c r="G25" s="26"/>
      <c r="H25" s="25"/>
      <c r="I25" s="25"/>
      <c r="J25" s="25"/>
      <c r="L25" s="17"/>
      <c r="M25" s="17"/>
      <c r="N25" s="17"/>
    </row>
    <row r="26" spans="1:14" x14ac:dyDescent="0.4">
      <c r="A26" t="s">
        <v>29</v>
      </c>
      <c r="B26" t="s">
        <v>30</v>
      </c>
      <c r="C26">
        <v>6</v>
      </c>
      <c r="D26">
        <v>30</v>
      </c>
      <c r="E26" s="5" t="s">
        <v>162</v>
      </c>
      <c r="G26" s="26"/>
      <c r="H26" s="25"/>
      <c r="I26" s="25"/>
      <c r="J26" s="25"/>
      <c r="L26" s="17"/>
      <c r="M26" s="17"/>
      <c r="N26" s="17"/>
    </row>
    <row r="27" spans="1:14" x14ac:dyDescent="0.4">
      <c r="A27" t="s">
        <v>31</v>
      </c>
      <c r="B27" t="s">
        <v>32</v>
      </c>
      <c r="C27">
        <v>6</v>
      </c>
      <c r="D27">
        <v>30</v>
      </c>
      <c r="E27" s="5" t="s">
        <v>162</v>
      </c>
      <c r="G27" s="26"/>
      <c r="H27" s="25"/>
      <c r="I27" s="25"/>
      <c r="J27" s="25"/>
      <c r="L27" s="18"/>
      <c r="M27" s="18"/>
      <c r="N27" s="18"/>
    </row>
    <row r="28" spans="1:14" x14ac:dyDescent="0.4">
      <c r="A28" t="s">
        <v>33</v>
      </c>
      <c r="B28" t="s">
        <v>179</v>
      </c>
      <c r="C28">
        <v>6</v>
      </c>
      <c r="D28">
        <v>30</v>
      </c>
      <c r="E28" s="5" t="s">
        <v>162</v>
      </c>
      <c r="G28" s="26"/>
      <c r="H28" s="25"/>
      <c r="I28" s="25"/>
      <c r="J28" s="25"/>
      <c r="L28" s="18"/>
      <c r="M28" s="18"/>
      <c r="N28" s="18"/>
    </row>
    <row r="29" spans="1:14" x14ac:dyDescent="0.4">
      <c r="A29" t="s">
        <v>34</v>
      </c>
      <c r="B29" t="s">
        <v>180</v>
      </c>
      <c r="C29">
        <v>6</v>
      </c>
      <c r="D29">
        <v>30</v>
      </c>
      <c r="E29" s="5" t="s">
        <v>162</v>
      </c>
      <c r="G29" s="26"/>
      <c r="H29" s="19"/>
      <c r="I29" s="19"/>
      <c r="J29" s="19"/>
      <c r="K29" s="19"/>
      <c r="L29" s="19"/>
      <c r="M29" s="19"/>
      <c r="N29" s="19"/>
    </row>
    <row r="30" spans="1:14" x14ac:dyDescent="0.4">
      <c r="A30" t="s">
        <v>35</v>
      </c>
      <c r="B30" t="s">
        <v>181</v>
      </c>
      <c r="C30">
        <v>6</v>
      </c>
      <c r="D30">
        <v>30</v>
      </c>
      <c r="E30" s="5" t="s">
        <v>162</v>
      </c>
      <c r="H30" s="20"/>
      <c r="I30" s="20"/>
      <c r="J30" s="20"/>
      <c r="K30" s="20"/>
      <c r="L30" s="20"/>
      <c r="M30" s="20"/>
      <c r="N30" s="18"/>
    </row>
    <row r="31" spans="1:14" x14ac:dyDescent="0.4">
      <c r="A31" t="s">
        <v>36</v>
      </c>
      <c r="B31" t="s">
        <v>182</v>
      </c>
      <c r="C31">
        <v>6</v>
      </c>
      <c r="D31">
        <v>30</v>
      </c>
      <c r="E31" s="5" t="s">
        <v>162</v>
      </c>
      <c r="H31" s="20"/>
      <c r="I31" s="20"/>
      <c r="J31" s="20"/>
      <c r="K31" s="20"/>
      <c r="L31" s="20"/>
      <c r="M31" s="20"/>
      <c r="N31" s="18"/>
    </row>
    <row r="32" spans="1:14" x14ac:dyDescent="0.4">
      <c r="A32" t="s">
        <v>37</v>
      </c>
      <c r="B32" t="s">
        <v>183</v>
      </c>
      <c r="C32">
        <v>6</v>
      </c>
      <c r="D32">
        <v>30</v>
      </c>
      <c r="E32" s="5" t="s">
        <v>162</v>
      </c>
    </row>
    <row r="33" spans="1:5" x14ac:dyDescent="0.4">
      <c r="A33" t="s">
        <v>38</v>
      </c>
      <c r="B33" t="s">
        <v>39</v>
      </c>
      <c r="C33">
        <v>6</v>
      </c>
      <c r="D33">
        <v>30</v>
      </c>
      <c r="E33" s="5" t="s">
        <v>162</v>
      </c>
    </row>
    <row r="34" spans="1:5" x14ac:dyDescent="0.4">
      <c r="A34" t="s">
        <v>40</v>
      </c>
      <c r="B34" t="s">
        <v>41</v>
      </c>
      <c r="C34">
        <v>6</v>
      </c>
      <c r="D34">
        <v>30</v>
      </c>
      <c r="E34" s="5" t="s">
        <v>162</v>
      </c>
    </row>
    <row r="35" spans="1:5" x14ac:dyDescent="0.4">
      <c r="A35" t="s">
        <v>42</v>
      </c>
      <c r="B35" t="s">
        <v>184</v>
      </c>
      <c r="C35">
        <v>6</v>
      </c>
      <c r="D35">
        <v>30</v>
      </c>
      <c r="E35" s="5" t="s">
        <v>162</v>
      </c>
    </row>
    <row r="36" spans="1:5" x14ac:dyDescent="0.4">
      <c r="A36" t="s">
        <v>43</v>
      </c>
      <c r="B36" t="s">
        <v>185</v>
      </c>
      <c r="C36">
        <v>6</v>
      </c>
      <c r="D36">
        <v>30</v>
      </c>
      <c r="E36" s="5" t="s">
        <v>162</v>
      </c>
    </row>
    <row r="37" spans="1:5" x14ac:dyDescent="0.4">
      <c r="A37" t="s">
        <v>44</v>
      </c>
      <c r="B37" t="s">
        <v>45</v>
      </c>
      <c r="C37">
        <v>6</v>
      </c>
      <c r="D37">
        <v>30</v>
      </c>
      <c r="E37" s="5" t="s">
        <v>162</v>
      </c>
    </row>
    <row r="38" spans="1:5" x14ac:dyDescent="0.4">
      <c r="A38" t="s">
        <v>46</v>
      </c>
      <c r="B38" t="s">
        <v>186</v>
      </c>
      <c r="C38">
        <v>6</v>
      </c>
      <c r="D38">
        <v>30</v>
      </c>
      <c r="E38" s="5" t="s">
        <v>162</v>
      </c>
    </row>
    <row r="39" spans="1:5" x14ac:dyDescent="0.4">
      <c r="A39" t="s">
        <v>47</v>
      </c>
      <c r="B39" t="s">
        <v>48</v>
      </c>
      <c r="C39">
        <v>6</v>
      </c>
      <c r="D39">
        <v>30</v>
      </c>
      <c r="E39" s="5" t="s">
        <v>162</v>
      </c>
    </row>
    <row r="40" spans="1:5" x14ac:dyDescent="0.4">
      <c r="A40" t="s">
        <v>49</v>
      </c>
      <c r="B40" t="s">
        <v>187</v>
      </c>
      <c r="C40">
        <v>6</v>
      </c>
      <c r="D40">
        <v>30</v>
      </c>
      <c r="E40" s="5" t="s">
        <v>162</v>
      </c>
    </row>
    <row r="41" spans="1:5" x14ac:dyDescent="0.4">
      <c r="A41" t="s">
        <v>50</v>
      </c>
      <c r="B41" t="s">
        <v>188</v>
      </c>
      <c r="C41">
        <v>6</v>
      </c>
      <c r="D41">
        <v>30</v>
      </c>
      <c r="E41" s="5" t="s">
        <v>162</v>
      </c>
    </row>
    <row r="42" spans="1:5" x14ac:dyDescent="0.4">
      <c r="A42" t="s">
        <v>51</v>
      </c>
      <c r="B42" t="s">
        <v>189</v>
      </c>
      <c r="C42">
        <v>6</v>
      </c>
      <c r="D42">
        <v>30</v>
      </c>
      <c r="E42" s="5" t="s">
        <v>162</v>
      </c>
    </row>
    <row r="43" spans="1:5" x14ac:dyDescent="0.4">
      <c r="A43" t="s">
        <v>52</v>
      </c>
      <c r="B43" t="s">
        <v>53</v>
      </c>
      <c r="C43">
        <v>6</v>
      </c>
      <c r="D43">
        <v>30</v>
      </c>
      <c r="E43" s="5" t="s">
        <v>162</v>
      </c>
    </row>
    <row r="44" spans="1:5" x14ac:dyDescent="0.4">
      <c r="A44" t="s">
        <v>54</v>
      </c>
      <c r="B44" t="s">
        <v>190</v>
      </c>
      <c r="C44">
        <v>6</v>
      </c>
      <c r="D44">
        <v>30</v>
      </c>
      <c r="E44" s="5" t="s">
        <v>162</v>
      </c>
    </row>
    <row r="45" spans="1:5" x14ac:dyDescent="0.4">
      <c r="A45" t="s">
        <v>55</v>
      </c>
      <c r="B45" t="s">
        <v>191</v>
      </c>
      <c r="C45">
        <v>6</v>
      </c>
      <c r="D45">
        <v>30</v>
      </c>
      <c r="E45" s="5" t="s">
        <v>162</v>
      </c>
    </row>
    <row r="46" spans="1:5" x14ac:dyDescent="0.4">
      <c r="A46" t="s">
        <v>56</v>
      </c>
      <c r="B46" t="s">
        <v>192</v>
      </c>
      <c r="C46">
        <v>6</v>
      </c>
      <c r="D46">
        <v>30</v>
      </c>
      <c r="E46" s="5" t="s">
        <v>162</v>
      </c>
    </row>
    <row r="47" spans="1:5" x14ac:dyDescent="0.4">
      <c r="A47" t="s">
        <v>57</v>
      </c>
      <c r="B47" t="s">
        <v>193</v>
      </c>
      <c r="C47">
        <v>6</v>
      </c>
      <c r="D47">
        <v>30</v>
      </c>
      <c r="E47" s="5" t="s">
        <v>162</v>
      </c>
    </row>
    <row r="48" spans="1:5" x14ac:dyDescent="0.4">
      <c r="A48" t="s">
        <v>58</v>
      </c>
      <c r="B48" t="s">
        <v>194</v>
      </c>
      <c r="C48">
        <v>6</v>
      </c>
      <c r="D48">
        <v>30</v>
      </c>
      <c r="E48" s="5" t="s">
        <v>162</v>
      </c>
    </row>
    <row r="49" spans="1:5" x14ac:dyDescent="0.4">
      <c r="A49" t="s">
        <v>59</v>
      </c>
      <c r="B49" t="s">
        <v>195</v>
      </c>
      <c r="C49">
        <v>6</v>
      </c>
      <c r="D49">
        <v>30</v>
      </c>
      <c r="E49" s="5" t="s">
        <v>162</v>
      </c>
    </row>
    <row r="50" spans="1:5" x14ac:dyDescent="0.4">
      <c r="A50" t="s">
        <v>60</v>
      </c>
      <c r="B50" t="s">
        <v>61</v>
      </c>
      <c r="C50">
        <v>6</v>
      </c>
      <c r="D50">
        <v>30</v>
      </c>
      <c r="E50" s="5" t="s">
        <v>162</v>
      </c>
    </row>
    <row r="51" spans="1:5" x14ac:dyDescent="0.4">
      <c r="A51" t="s">
        <v>62</v>
      </c>
      <c r="B51" t="s">
        <v>196</v>
      </c>
      <c r="C51">
        <v>6</v>
      </c>
      <c r="D51">
        <v>30</v>
      </c>
      <c r="E51" s="5" t="s">
        <v>162</v>
      </c>
    </row>
    <row r="52" spans="1:5" x14ac:dyDescent="0.4">
      <c r="A52" t="s">
        <v>63</v>
      </c>
      <c r="B52" t="s">
        <v>197</v>
      </c>
      <c r="C52">
        <v>6</v>
      </c>
      <c r="D52">
        <v>30</v>
      </c>
      <c r="E52" s="5" t="s">
        <v>162</v>
      </c>
    </row>
    <row r="53" spans="1:5" x14ac:dyDescent="0.4">
      <c r="A53" t="s">
        <v>64</v>
      </c>
      <c r="B53" t="s">
        <v>198</v>
      </c>
      <c r="C53">
        <v>6</v>
      </c>
      <c r="D53">
        <v>30</v>
      </c>
      <c r="E53" s="5" t="s">
        <v>162</v>
      </c>
    </row>
    <row r="54" spans="1:5" x14ac:dyDescent="0.4">
      <c r="A54" t="s">
        <v>65</v>
      </c>
      <c r="B54" t="s">
        <v>199</v>
      </c>
      <c r="C54">
        <v>6</v>
      </c>
      <c r="D54">
        <v>30</v>
      </c>
      <c r="E54" s="5" t="s">
        <v>162</v>
      </c>
    </row>
    <row r="55" spans="1:5" x14ac:dyDescent="0.4">
      <c r="A55" t="s">
        <v>66</v>
      </c>
      <c r="B55" t="s">
        <v>200</v>
      </c>
      <c r="C55">
        <v>6</v>
      </c>
      <c r="D55">
        <v>30</v>
      </c>
      <c r="E55" s="5" t="s">
        <v>162</v>
      </c>
    </row>
    <row r="56" spans="1:5" x14ac:dyDescent="0.4">
      <c r="A56" t="s">
        <v>67</v>
      </c>
      <c r="B56" t="s">
        <v>201</v>
      </c>
      <c r="C56">
        <v>6</v>
      </c>
      <c r="D56">
        <v>30</v>
      </c>
      <c r="E56" s="5" t="s">
        <v>162</v>
      </c>
    </row>
    <row r="57" spans="1:5" x14ac:dyDescent="0.4">
      <c r="A57" t="s">
        <v>68</v>
      </c>
      <c r="B57" t="s">
        <v>202</v>
      </c>
      <c r="C57">
        <v>6</v>
      </c>
      <c r="D57">
        <v>30</v>
      </c>
      <c r="E57" s="5" t="s">
        <v>162</v>
      </c>
    </row>
    <row r="58" spans="1:5" x14ac:dyDescent="0.4">
      <c r="A58" t="s">
        <v>69</v>
      </c>
      <c r="B58" t="s">
        <v>203</v>
      </c>
      <c r="C58">
        <v>6</v>
      </c>
      <c r="D58">
        <v>30</v>
      </c>
      <c r="E58" s="5" t="s">
        <v>162</v>
      </c>
    </row>
    <row r="59" spans="1:5" x14ac:dyDescent="0.4">
      <c r="A59" t="s">
        <v>70</v>
      </c>
      <c r="B59" t="s">
        <v>204</v>
      </c>
      <c r="C59">
        <v>6</v>
      </c>
      <c r="D59">
        <v>30</v>
      </c>
      <c r="E59" s="5" t="s">
        <v>162</v>
      </c>
    </row>
    <row r="60" spans="1:5" x14ac:dyDescent="0.4">
      <c r="A60" t="s">
        <v>71</v>
      </c>
      <c r="B60" t="s">
        <v>205</v>
      </c>
      <c r="C60">
        <v>6</v>
      </c>
      <c r="D60">
        <v>30</v>
      </c>
      <c r="E60" s="5" t="s">
        <v>162</v>
      </c>
    </row>
    <row r="61" spans="1:5" x14ac:dyDescent="0.4">
      <c r="A61" t="s">
        <v>72</v>
      </c>
      <c r="B61" t="s">
        <v>206</v>
      </c>
      <c r="C61">
        <v>6</v>
      </c>
      <c r="D61">
        <v>30</v>
      </c>
      <c r="E61" s="5" t="s">
        <v>162</v>
      </c>
    </row>
    <row r="62" spans="1:5" x14ac:dyDescent="0.4">
      <c r="A62" t="s">
        <v>73</v>
      </c>
      <c r="B62" t="s">
        <v>207</v>
      </c>
      <c r="C62">
        <v>6</v>
      </c>
      <c r="D62">
        <v>30</v>
      </c>
      <c r="E62" s="5" t="s">
        <v>162</v>
      </c>
    </row>
    <row r="63" spans="1:5" x14ac:dyDescent="0.4">
      <c r="A63" t="s">
        <v>74</v>
      </c>
      <c r="B63" t="s">
        <v>208</v>
      </c>
      <c r="C63">
        <v>6</v>
      </c>
      <c r="D63">
        <v>30</v>
      </c>
      <c r="E63" s="5" t="s">
        <v>162</v>
      </c>
    </row>
    <row r="64" spans="1:5" x14ac:dyDescent="0.4">
      <c r="A64" t="s">
        <v>75</v>
      </c>
      <c r="B64" t="s">
        <v>209</v>
      </c>
      <c r="C64">
        <v>6</v>
      </c>
      <c r="D64">
        <v>30</v>
      </c>
      <c r="E64" s="5" t="s">
        <v>162</v>
      </c>
    </row>
    <row r="65" spans="1:5" x14ac:dyDescent="0.4">
      <c r="A65" t="s">
        <v>76</v>
      </c>
      <c r="B65" t="s">
        <v>210</v>
      </c>
      <c r="C65">
        <v>6</v>
      </c>
      <c r="D65">
        <v>30</v>
      </c>
      <c r="E65" s="5" t="s">
        <v>162</v>
      </c>
    </row>
    <row r="66" spans="1:5" x14ac:dyDescent="0.4">
      <c r="A66" t="s">
        <v>77</v>
      </c>
      <c r="B66" t="s">
        <v>211</v>
      </c>
      <c r="C66">
        <v>6</v>
      </c>
      <c r="D66">
        <v>30</v>
      </c>
      <c r="E66" s="5" t="s">
        <v>162</v>
      </c>
    </row>
    <row r="67" spans="1:5" x14ac:dyDescent="0.4">
      <c r="A67" t="s">
        <v>78</v>
      </c>
      <c r="B67" t="s">
        <v>212</v>
      </c>
      <c r="C67">
        <v>6</v>
      </c>
      <c r="D67">
        <v>30</v>
      </c>
      <c r="E67" s="5" t="s">
        <v>162</v>
      </c>
    </row>
    <row r="68" spans="1:5" x14ac:dyDescent="0.4">
      <c r="A68" t="s">
        <v>79</v>
      </c>
      <c r="B68" t="s">
        <v>213</v>
      </c>
      <c r="C68">
        <v>6</v>
      </c>
      <c r="D68">
        <v>30</v>
      </c>
      <c r="E68" s="5" t="s">
        <v>162</v>
      </c>
    </row>
    <row r="69" spans="1:5" x14ac:dyDescent="0.4">
      <c r="A69" t="s">
        <v>80</v>
      </c>
      <c r="B69" t="s">
        <v>214</v>
      </c>
      <c r="C69">
        <v>6</v>
      </c>
      <c r="D69">
        <v>30</v>
      </c>
      <c r="E69" s="5" t="s">
        <v>162</v>
      </c>
    </row>
    <row r="70" spans="1:5" x14ac:dyDescent="0.4">
      <c r="A70" t="s">
        <v>81</v>
      </c>
      <c r="B70" t="s">
        <v>82</v>
      </c>
      <c r="C70">
        <v>6</v>
      </c>
      <c r="D70">
        <v>30</v>
      </c>
      <c r="E70" s="5" t="s">
        <v>162</v>
      </c>
    </row>
    <row r="71" spans="1:5" x14ac:dyDescent="0.4">
      <c r="A71" t="s">
        <v>83</v>
      </c>
      <c r="B71" t="s">
        <v>84</v>
      </c>
      <c r="C71">
        <v>6</v>
      </c>
      <c r="D71">
        <v>30</v>
      </c>
      <c r="E71" s="5" t="s">
        <v>162</v>
      </c>
    </row>
    <row r="72" spans="1:5" x14ac:dyDescent="0.4">
      <c r="A72" t="s">
        <v>85</v>
      </c>
      <c r="B72" t="s">
        <v>86</v>
      </c>
      <c r="C72">
        <v>6</v>
      </c>
      <c r="D72">
        <v>30</v>
      </c>
      <c r="E72" s="5" t="s">
        <v>162</v>
      </c>
    </row>
    <row r="73" spans="1:5" x14ac:dyDescent="0.4">
      <c r="A73" t="s">
        <v>87</v>
      </c>
      <c r="B73" t="s">
        <v>88</v>
      </c>
      <c r="C73">
        <v>6</v>
      </c>
      <c r="D73">
        <v>30</v>
      </c>
      <c r="E73" s="5" t="s">
        <v>162</v>
      </c>
    </row>
    <row r="74" spans="1:5" x14ac:dyDescent="0.4">
      <c r="A74" t="s">
        <v>89</v>
      </c>
      <c r="B74" t="s">
        <v>90</v>
      </c>
      <c r="C74">
        <v>6</v>
      </c>
      <c r="D74">
        <v>30</v>
      </c>
      <c r="E74" s="5" t="s">
        <v>2</v>
      </c>
    </row>
    <row r="75" spans="1:5" x14ac:dyDescent="0.4">
      <c r="A75" t="s">
        <v>91</v>
      </c>
      <c r="B75" t="s">
        <v>92</v>
      </c>
      <c r="C75">
        <v>6</v>
      </c>
      <c r="D75">
        <v>30</v>
      </c>
      <c r="E75" s="5" t="s">
        <v>162</v>
      </c>
    </row>
    <row r="76" spans="1:5" x14ac:dyDescent="0.4">
      <c r="A76" t="s">
        <v>93</v>
      </c>
      <c r="B76" t="s">
        <v>94</v>
      </c>
      <c r="C76">
        <v>6</v>
      </c>
      <c r="D76">
        <v>30</v>
      </c>
      <c r="E76" s="5" t="s">
        <v>162</v>
      </c>
    </row>
    <row r="77" spans="1:5" x14ac:dyDescent="0.4">
      <c r="A77" t="s">
        <v>95</v>
      </c>
      <c r="B77" t="s">
        <v>96</v>
      </c>
      <c r="C77">
        <v>6</v>
      </c>
      <c r="D77">
        <v>30</v>
      </c>
      <c r="E77" s="5" t="s">
        <v>162</v>
      </c>
    </row>
    <row r="78" spans="1:5" x14ac:dyDescent="0.4">
      <c r="A78" t="s">
        <v>97</v>
      </c>
      <c r="B78" t="s">
        <v>98</v>
      </c>
      <c r="C78">
        <v>6</v>
      </c>
      <c r="D78">
        <v>30</v>
      </c>
      <c r="E78" s="5" t="s">
        <v>162</v>
      </c>
    </row>
    <row r="79" spans="1:5" x14ac:dyDescent="0.4">
      <c r="A79" t="s">
        <v>99</v>
      </c>
      <c r="B79" t="s">
        <v>100</v>
      </c>
      <c r="C79">
        <v>6</v>
      </c>
      <c r="D79">
        <v>30</v>
      </c>
      <c r="E79" s="5" t="s">
        <v>162</v>
      </c>
    </row>
    <row r="80" spans="1:5" x14ac:dyDescent="0.4">
      <c r="A80" t="s">
        <v>101</v>
      </c>
      <c r="B80" t="s">
        <v>102</v>
      </c>
      <c r="C80">
        <v>6</v>
      </c>
      <c r="D80">
        <v>30</v>
      </c>
      <c r="E80" s="5" t="s">
        <v>162</v>
      </c>
    </row>
    <row r="81" spans="1:5" x14ac:dyDescent="0.4">
      <c r="A81" t="s">
        <v>103</v>
      </c>
      <c r="B81" t="s">
        <v>104</v>
      </c>
      <c r="C81">
        <v>6</v>
      </c>
      <c r="D81">
        <v>30</v>
      </c>
      <c r="E81" s="5" t="s">
        <v>162</v>
      </c>
    </row>
    <row r="82" spans="1:5" x14ac:dyDescent="0.4">
      <c r="A82" t="s">
        <v>105</v>
      </c>
      <c r="B82" t="s">
        <v>106</v>
      </c>
      <c r="C82">
        <v>6</v>
      </c>
      <c r="D82">
        <v>30</v>
      </c>
      <c r="E82" s="5" t="s">
        <v>162</v>
      </c>
    </row>
    <row r="83" spans="1:5" x14ac:dyDescent="0.4">
      <c r="A83" t="s">
        <v>107</v>
      </c>
      <c r="B83" t="s">
        <v>108</v>
      </c>
      <c r="C83">
        <v>6</v>
      </c>
      <c r="D83">
        <v>30</v>
      </c>
      <c r="E83" s="5" t="s">
        <v>162</v>
      </c>
    </row>
    <row r="84" spans="1:5" x14ac:dyDescent="0.4">
      <c r="A84" t="s">
        <v>109</v>
      </c>
      <c r="B84" t="s">
        <v>215</v>
      </c>
      <c r="C84">
        <v>6</v>
      </c>
      <c r="D84">
        <v>30</v>
      </c>
      <c r="E84" s="5" t="s">
        <v>162</v>
      </c>
    </row>
    <row r="85" spans="1:5" x14ac:dyDescent="0.4">
      <c r="A85" t="s">
        <v>110</v>
      </c>
      <c r="B85" t="s">
        <v>216</v>
      </c>
      <c r="C85">
        <v>6</v>
      </c>
      <c r="D85">
        <v>30</v>
      </c>
      <c r="E85" s="5" t="s">
        <v>162</v>
      </c>
    </row>
    <row r="86" spans="1:5" x14ac:dyDescent="0.4">
      <c r="A86" t="s">
        <v>111</v>
      </c>
      <c r="B86" t="s">
        <v>217</v>
      </c>
      <c r="C86">
        <v>6</v>
      </c>
      <c r="D86">
        <v>30</v>
      </c>
      <c r="E86" s="5" t="s">
        <v>162</v>
      </c>
    </row>
    <row r="87" spans="1:5" x14ac:dyDescent="0.4">
      <c r="A87" t="s">
        <v>112</v>
      </c>
      <c r="B87" t="s">
        <v>218</v>
      </c>
      <c r="C87">
        <v>6</v>
      </c>
      <c r="D87">
        <v>30</v>
      </c>
      <c r="E87" s="5" t="s">
        <v>162</v>
      </c>
    </row>
    <row r="88" spans="1:5" x14ac:dyDescent="0.4">
      <c r="A88" t="s">
        <v>113</v>
      </c>
      <c r="B88" t="s">
        <v>219</v>
      </c>
      <c r="C88">
        <v>6</v>
      </c>
      <c r="D88">
        <v>30</v>
      </c>
      <c r="E88" s="5" t="s">
        <v>162</v>
      </c>
    </row>
    <row r="89" spans="1:5" x14ac:dyDescent="0.4">
      <c r="A89" t="s">
        <v>114</v>
      </c>
      <c r="B89" t="s">
        <v>220</v>
      </c>
      <c r="C89">
        <v>6</v>
      </c>
      <c r="D89">
        <v>30</v>
      </c>
      <c r="E89" s="5" t="s">
        <v>162</v>
      </c>
    </row>
    <row r="90" spans="1:5" x14ac:dyDescent="0.4">
      <c r="A90" t="s">
        <v>115</v>
      </c>
      <c r="B90" t="s">
        <v>221</v>
      </c>
      <c r="C90">
        <v>6</v>
      </c>
      <c r="D90">
        <v>30</v>
      </c>
      <c r="E90" s="5" t="s">
        <v>162</v>
      </c>
    </row>
    <row r="91" spans="1:5" x14ac:dyDescent="0.4">
      <c r="A91" t="s">
        <v>116</v>
      </c>
      <c r="B91" t="s">
        <v>222</v>
      </c>
      <c r="C91">
        <v>6</v>
      </c>
      <c r="D91">
        <v>30</v>
      </c>
      <c r="E91" s="5" t="s">
        <v>162</v>
      </c>
    </row>
    <row r="92" spans="1:5" x14ac:dyDescent="0.4">
      <c r="A92" t="s">
        <v>117</v>
      </c>
      <c r="B92" t="s">
        <v>223</v>
      </c>
      <c r="C92">
        <v>6</v>
      </c>
      <c r="D92">
        <v>30</v>
      </c>
      <c r="E92" s="5" t="s">
        <v>162</v>
      </c>
    </row>
    <row r="93" spans="1:5" x14ac:dyDescent="0.4">
      <c r="A93" t="s">
        <v>118</v>
      </c>
      <c r="B93" t="s">
        <v>224</v>
      </c>
      <c r="C93">
        <v>6</v>
      </c>
      <c r="D93">
        <v>30</v>
      </c>
      <c r="E93" s="5" t="s">
        <v>162</v>
      </c>
    </row>
    <row r="94" spans="1:5" x14ac:dyDescent="0.4">
      <c r="A94" t="s">
        <v>119</v>
      </c>
      <c r="B94" t="s">
        <v>225</v>
      </c>
      <c r="C94">
        <v>6</v>
      </c>
      <c r="D94">
        <v>30</v>
      </c>
      <c r="E94" s="5" t="s">
        <v>162</v>
      </c>
    </row>
    <row r="95" spans="1:5" x14ac:dyDescent="0.4">
      <c r="A95" t="s">
        <v>120</v>
      </c>
      <c r="B95" t="s">
        <v>226</v>
      </c>
      <c r="C95">
        <v>6</v>
      </c>
      <c r="D95">
        <v>30</v>
      </c>
      <c r="E95" s="5" t="s">
        <v>162</v>
      </c>
    </row>
    <row r="96" spans="1:5" x14ac:dyDescent="0.4">
      <c r="A96" t="s">
        <v>121</v>
      </c>
      <c r="B96" t="s">
        <v>227</v>
      </c>
      <c r="C96">
        <v>6</v>
      </c>
      <c r="D96">
        <v>30</v>
      </c>
      <c r="E96" s="5" t="s">
        <v>162</v>
      </c>
    </row>
    <row r="97" spans="1:5" x14ac:dyDescent="0.4">
      <c r="A97" t="s">
        <v>122</v>
      </c>
      <c r="B97" t="s">
        <v>228</v>
      </c>
      <c r="C97">
        <v>6</v>
      </c>
      <c r="D97">
        <v>30</v>
      </c>
      <c r="E97" s="5" t="s">
        <v>162</v>
      </c>
    </row>
    <row r="98" spans="1:5" x14ac:dyDescent="0.4">
      <c r="A98" t="s">
        <v>123</v>
      </c>
      <c r="B98" t="s">
        <v>229</v>
      </c>
      <c r="C98">
        <v>6</v>
      </c>
      <c r="D98">
        <v>30</v>
      </c>
      <c r="E98" s="5" t="s">
        <v>162</v>
      </c>
    </row>
    <row r="99" spans="1:5" x14ac:dyDescent="0.4">
      <c r="A99" t="s">
        <v>124</v>
      </c>
      <c r="B99" t="s">
        <v>230</v>
      </c>
      <c r="C99">
        <v>6</v>
      </c>
      <c r="D99">
        <v>30</v>
      </c>
      <c r="E99" s="5" t="s">
        <v>162</v>
      </c>
    </row>
    <row r="100" spans="1:5" x14ac:dyDescent="0.4">
      <c r="A100" t="s">
        <v>125</v>
      </c>
      <c r="B100" t="s">
        <v>231</v>
      </c>
      <c r="C100">
        <v>6</v>
      </c>
      <c r="D100">
        <v>30</v>
      </c>
      <c r="E100" s="5" t="s">
        <v>162</v>
      </c>
    </row>
    <row r="101" spans="1:5" x14ac:dyDescent="0.4">
      <c r="A101" t="s">
        <v>126</v>
      </c>
      <c r="B101" t="s">
        <v>232</v>
      </c>
      <c r="C101">
        <v>4</v>
      </c>
      <c r="D101">
        <v>30</v>
      </c>
      <c r="E101" s="5" t="s">
        <v>233</v>
      </c>
    </row>
    <row r="102" spans="1:5" x14ac:dyDescent="0.4">
      <c r="A102" t="s">
        <v>127</v>
      </c>
      <c r="B102" t="s">
        <v>234</v>
      </c>
      <c r="C102">
        <v>4</v>
      </c>
      <c r="D102">
        <v>30</v>
      </c>
      <c r="E102" s="5" t="s">
        <v>233</v>
      </c>
    </row>
    <row r="103" spans="1:5" x14ac:dyDescent="0.4">
      <c r="A103" t="s">
        <v>128</v>
      </c>
      <c r="B103" t="s">
        <v>235</v>
      </c>
      <c r="C103">
        <v>4</v>
      </c>
      <c r="D103">
        <v>30</v>
      </c>
      <c r="E103" s="5" t="s">
        <v>233</v>
      </c>
    </row>
    <row r="104" spans="1:5" x14ac:dyDescent="0.4">
      <c r="A104" t="s">
        <v>129</v>
      </c>
      <c r="B104" t="s">
        <v>236</v>
      </c>
      <c r="C104">
        <v>4</v>
      </c>
      <c r="D104">
        <v>30</v>
      </c>
      <c r="E104" s="5" t="s">
        <v>233</v>
      </c>
    </row>
    <row r="105" spans="1:5" x14ac:dyDescent="0.4">
      <c r="A105" t="s">
        <v>130</v>
      </c>
      <c r="B105" t="s">
        <v>237</v>
      </c>
      <c r="C105">
        <v>4</v>
      </c>
      <c r="D105">
        <v>30</v>
      </c>
      <c r="E105" s="5" t="s">
        <v>233</v>
      </c>
    </row>
    <row r="106" spans="1:5" x14ac:dyDescent="0.4">
      <c r="A106" t="s">
        <v>131</v>
      </c>
      <c r="B106" t="s">
        <v>238</v>
      </c>
      <c r="C106">
        <v>4</v>
      </c>
      <c r="D106">
        <v>30</v>
      </c>
      <c r="E106" s="5" t="s">
        <v>233</v>
      </c>
    </row>
    <row r="107" spans="1:5" x14ac:dyDescent="0.4">
      <c r="A107" t="s">
        <v>132</v>
      </c>
      <c r="B107" t="s">
        <v>239</v>
      </c>
      <c r="C107">
        <v>4</v>
      </c>
      <c r="D107">
        <v>30</v>
      </c>
      <c r="E107" s="5" t="s">
        <v>233</v>
      </c>
    </row>
    <row r="108" spans="1:5" x14ac:dyDescent="0.4">
      <c r="A108" t="s">
        <v>133</v>
      </c>
      <c r="B108" t="s">
        <v>240</v>
      </c>
      <c r="C108">
        <v>4</v>
      </c>
      <c r="D108">
        <v>30</v>
      </c>
      <c r="E108" s="5" t="s">
        <v>233</v>
      </c>
    </row>
    <row r="109" spans="1:5" x14ac:dyDescent="0.4">
      <c r="A109" t="s">
        <v>134</v>
      </c>
      <c r="B109" t="s">
        <v>241</v>
      </c>
      <c r="C109">
        <v>4</v>
      </c>
      <c r="D109">
        <v>30</v>
      </c>
      <c r="E109" s="5" t="s">
        <v>233</v>
      </c>
    </row>
    <row r="110" spans="1:5" x14ac:dyDescent="0.4">
      <c r="A110" t="s">
        <v>135</v>
      </c>
      <c r="B110" t="s">
        <v>242</v>
      </c>
      <c r="C110">
        <v>4</v>
      </c>
      <c r="D110">
        <v>30</v>
      </c>
      <c r="E110" s="5" t="s">
        <v>233</v>
      </c>
    </row>
    <row r="111" spans="1:5" x14ac:dyDescent="0.4">
      <c r="A111" t="s">
        <v>136</v>
      </c>
      <c r="B111" t="s">
        <v>243</v>
      </c>
      <c r="C111">
        <v>4</v>
      </c>
      <c r="D111">
        <v>30</v>
      </c>
      <c r="E111" s="5" t="s">
        <v>233</v>
      </c>
    </row>
    <row r="112" spans="1:5" x14ac:dyDescent="0.4">
      <c r="A112" t="s">
        <v>137</v>
      </c>
      <c r="B112" t="s">
        <v>244</v>
      </c>
      <c r="C112">
        <v>4</v>
      </c>
      <c r="D112">
        <v>30</v>
      </c>
      <c r="E112" s="5" t="s">
        <v>233</v>
      </c>
    </row>
    <row r="113" spans="1:5" x14ac:dyDescent="0.4">
      <c r="A113" t="s">
        <v>138</v>
      </c>
      <c r="B113" t="s">
        <v>245</v>
      </c>
      <c r="C113">
        <v>4</v>
      </c>
      <c r="D113">
        <v>30</v>
      </c>
      <c r="E113" s="5" t="s">
        <v>233</v>
      </c>
    </row>
    <row r="114" spans="1:5" x14ac:dyDescent="0.4">
      <c r="A114" t="s">
        <v>139</v>
      </c>
      <c r="B114" t="s">
        <v>246</v>
      </c>
      <c r="C114">
        <v>4</v>
      </c>
      <c r="D114">
        <v>30</v>
      </c>
      <c r="E114" s="5" t="s">
        <v>233</v>
      </c>
    </row>
    <row r="115" spans="1:5" x14ac:dyDescent="0.4">
      <c r="A115" t="s">
        <v>140</v>
      </c>
      <c r="B115" t="s">
        <v>247</v>
      </c>
      <c r="C115">
        <v>4</v>
      </c>
      <c r="D115">
        <v>30</v>
      </c>
      <c r="E115" s="5" t="s">
        <v>233</v>
      </c>
    </row>
    <row r="116" spans="1:5" x14ac:dyDescent="0.4">
      <c r="A116" t="s">
        <v>141</v>
      </c>
      <c r="B116" t="s">
        <v>248</v>
      </c>
      <c r="C116">
        <v>4</v>
      </c>
      <c r="D116">
        <v>30</v>
      </c>
      <c r="E116" s="5" t="s">
        <v>233</v>
      </c>
    </row>
    <row r="117" spans="1:5" x14ac:dyDescent="0.4">
      <c r="A117" t="s">
        <v>142</v>
      </c>
      <c r="B117" t="s">
        <v>249</v>
      </c>
      <c r="C117">
        <v>4</v>
      </c>
      <c r="D117">
        <v>30</v>
      </c>
      <c r="E117" s="5" t="s">
        <v>233</v>
      </c>
    </row>
    <row r="118" spans="1:5" x14ac:dyDescent="0.4">
      <c r="A118" t="s">
        <v>143</v>
      </c>
      <c r="B118" t="s">
        <v>250</v>
      </c>
      <c r="C118">
        <v>4</v>
      </c>
      <c r="D118">
        <v>30</v>
      </c>
      <c r="E118" s="5" t="s">
        <v>233</v>
      </c>
    </row>
    <row r="119" spans="1:5" x14ac:dyDescent="0.4">
      <c r="A119" t="s">
        <v>144</v>
      </c>
      <c r="B119" t="s">
        <v>251</v>
      </c>
      <c r="C119">
        <v>4</v>
      </c>
      <c r="D119">
        <v>30</v>
      </c>
      <c r="E119" s="5" t="s">
        <v>233</v>
      </c>
    </row>
    <row r="120" spans="1:5" x14ac:dyDescent="0.4">
      <c r="A120" t="s">
        <v>145</v>
      </c>
      <c r="B120" t="s">
        <v>252</v>
      </c>
      <c r="C120">
        <v>6</v>
      </c>
      <c r="D120">
        <v>30</v>
      </c>
      <c r="E120" s="5" t="s">
        <v>253</v>
      </c>
    </row>
    <row r="121" spans="1:5" x14ac:dyDescent="0.4">
      <c r="A121" t="s">
        <v>146</v>
      </c>
      <c r="B121" t="s">
        <v>254</v>
      </c>
      <c r="C121">
        <v>6</v>
      </c>
      <c r="D121">
        <v>30</v>
      </c>
      <c r="E121" s="5" t="s">
        <v>253</v>
      </c>
    </row>
    <row r="122" spans="1:5" x14ac:dyDescent="0.4">
      <c r="A122" t="s">
        <v>147</v>
      </c>
      <c r="B122" t="s">
        <v>255</v>
      </c>
      <c r="C122">
        <v>6</v>
      </c>
      <c r="D122">
        <v>30</v>
      </c>
      <c r="E122" s="5" t="s">
        <v>2</v>
      </c>
    </row>
    <row r="123" spans="1:5" x14ac:dyDescent="0.4">
      <c r="A123" t="s">
        <v>148</v>
      </c>
      <c r="B123" t="s">
        <v>256</v>
      </c>
      <c r="C123">
        <v>6</v>
      </c>
      <c r="D123">
        <v>30</v>
      </c>
      <c r="E123" s="5" t="s">
        <v>2</v>
      </c>
    </row>
    <row r="124" spans="1:5" x14ac:dyDescent="0.4">
      <c r="A124" t="s">
        <v>149</v>
      </c>
      <c r="B124" t="s">
        <v>257</v>
      </c>
      <c r="C124">
        <v>6</v>
      </c>
      <c r="D124">
        <v>30</v>
      </c>
      <c r="E124" s="5" t="s">
        <v>2</v>
      </c>
    </row>
    <row r="125" spans="1:5" x14ac:dyDescent="0.4">
      <c r="A125" t="s">
        <v>150</v>
      </c>
      <c r="B125" t="s">
        <v>258</v>
      </c>
      <c r="C125">
        <v>6</v>
      </c>
      <c r="D125">
        <v>30</v>
      </c>
      <c r="E125" s="5" t="s">
        <v>2</v>
      </c>
    </row>
    <row r="126" spans="1:5" x14ac:dyDescent="0.4">
      <c r="A126" t="s">
        <v>151</v>
      </c>
      <c r="B126" t="s">
        <v>259</v>
      </c>
      <c r="C126">
        <v>6</v>
      </c>
      <c r="D126">
        <v>30</v>
      </c>
      <c r="E126" s="5" t="s">
        <v>2</v>
      </c>
    </row>
    <row r="127" spans="1:5" x14ac:dyDescent="0.4">
      <c r="A127" t="s">
        <v>152</v>
      </c>
      <c r="B127" t="s">
        <v>260</v>
      </c>
      <c r="C127">
        <v>4</v>
      </c>
      <c r="D127">
        <v>30</v>
      </c>
      <c r="E127" s="5" t="s">
        <v>261</v>
      </c>
    </row>
    <row r="128" spans="1:5" x14ac:dyDescent="0.4">
      <c r="A128" t="s">
        <v>153</v>
      </c>
      <c r="B128" t="s">
        <v>262</v>
      </c>
      <c r="C128">
        <v>4</v>
      </c>
      <c r="D128">
        <v>30</v>
      </c>
      <c r="E128" s="5" t="s">
        <v>261</v>
      </c>
    </row>
    <row r="129" spans="1:5" x14ac:dyDescent="0.4">
      <c r="A129" t="s">
        <v>154</v>
      </c>
      <c r="B129" t="s">
        <v>263</v>
      </c>
      <c r="C129">
        <v>6</v>
      </c>
      <c r="D129">
        <v>30</v>
      </c>
      <c r="E129" s="5" t="s">
        <v>264</v>
      </c>
    </row>
    <row r="130" spans="1:5" x14ac:dyDescent="0.4">
      <c r="A130" t="s">
        <v>155</v>
      </c>
      <c r="B130" t="s">
        <v>265</v>
      </c>
      <c r="C130">
        <v>6</v>
      </c>
      <c r="D130">
        <v>30</v>
      </c>
      <c r="E130" s="5" t="s">
        <v>162</v>
      </c>
    </row>
    <row r="131" spans="1:5" x14ac:dyDescent="0.4">
      <c r="A131" t="s">
        <v>156</v>
      </c>
      <c r="B131" t="s">
        <v>266</v>
      </c>
      <c r="C131">
        <v>6</v>
      </c>
      <c r="D131">
        <v>30</v>
      </c>
      <c r="E131" s="5" t="s">
        <v>162</v>
      </c>
    </row>
    <row r="132" spans="1:5" x14ac:dyDescent="0.4">
      <c r="A132" t="s">
        <v>309</v>
      </c>
      <c r="B132" t="s">
        <v>305</v>
      </c>
      <c r="C132">
        <v>6</v>
      </c>
      <c r="D132">
        <v>30</v>
      </c>
      <c r="E132" s="5" t="s">
        <v>306</v>
      </c>
    </row>
    <row r="133" spans="1:5" x14ac:dyDescent="0.4">
      <c r="A133" t="s">
        <v>310</v>
      </c>
      <c r="B133" t="s">
        <v>307</v>
      </c>
      <c r="C133">
        <v>6</v>
      </c>
      <c r="D133">
        <v>30</v>
      </c>
      <c r="E133" s="5" t="s">
        <v>306</v>
      </c>
    </row>
    <row r="134" spans="1:5" x14ac:dyDescent="0.4">
      <c r="A134" t="s">
        <v>311</v>
      </c>
      <c r="B134" t="s">
        <v>308</v>
      </c>
      <c r="C134">
        <v>6</v>
      </c>
      <c r="D134">
        <v>30</v>
      </c>
      <c r="E134" s="5" t="s">
        <v>306</v>
      </c>
    </row>
    <row r="135" spans="1:5" x14ac:dyDescent="0.4">
      <c r="A135" s="98" t="s">
        <v>318</v>
      </c>
      <c r="B135" t="s">
        <v>320</v>
      </c>
      <c r="C135">
        <v>6</v>
      </c>
      <c r="D135">
        <v>30</v>
      </c>
      <c r="E135" s="5" t="s">
        <v>322</v>
      </c>
    </row>
    <row r="136" spans="1:5" x14ac:dyDescent="0.4">
      <c r="A136" s="98" t="s">
        <v>319</v>
      </c>
      <c r="B136" t="s">
        <v>321</v>
      </c>
      <c r="C136">
        <v>4</v>
      </c>
      <c r="D136">
        <v>30</v>
      </c>
      <c r="E136" s="5" t="s">
        <v>323</v>
      </c>
    </row>
  </sheetData>
  <phoneticPr fontId="2"/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 </vt:lpstr>
      <vt:lpstr>算定表 (記入例) </vt:lpstr>
      <vt:lpstr>リスト</vt:lpstr>
      <vt:lpstr>'算定表 '!Print_Area</vt:lpstr>
      <vt:lpstr>'算定表 (記入例) '!Print_Area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公共職業訓練部訓練支援課</dc:creator>
  <cp:lastModifiedBy>高齢・障害・求職者雇用支援機構</cp:lastModifiedBy>
  <cp:lastPrinted>2023-12-04T06:24:46Z</cp:lastPrinted>
  <dcterms:created xsi:type="dcterms:W3CDTF">2023-09-05T03:10:41Z</dcterms:created>
  <dcterms:modified xsi:type="dcterms:W3CDTF">2023-12-04T06:24:54Z</dcterms:modified>
</cp:coreProperties>
</file>